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VBF\VBF2026-01\catalogue\"/>
    </mc:Choice>
  </mc:AlternateContent>
  <xr:revisionPtr revIDLastSave="0" documentId="8_{7DC14824-82CB-4FAF-A034-ABEECC668E78}" xr6:coauthVersionLast="36" xr6:coauthVersionMax="36" xr10:uidLastSave="{00000000-0000-0000-0000-000000000000}"/>
  <bookViews>
    <workbookView xWindow="-12" yWindow="5808" windowWidth="19176" windowHeight="2592" tabRatio="677" firstSheet="1" activeTab="2" xr2:uid="{00000000-000D-0000-FFFF-FFFF00000000}"/>
  </bookViews>
  <sheets>
    <sheet name="Plans" sheetId="38" state="hidden" r:id="rId1"/>
    <sheet name="formulaire d'offres" sheetId="43" r:id="rId2"/>
    <sheet name="Liste de cubage" sheetId="42" r:id="rId3"/>
    <sheet name="Lots" sheetId="40" r:id="rId4"/>
    <sheet name="Abreviation essences" sheetId="5" r:id="rId5"/>
    <sheet name="DateVente (3)" sheetId="45" r:id="rId6"/>
    <sheet name="export geonis" sheetId="13" state="hidden" r:id="rId7"/>
  </sheets>
  <definedNames>
    <definedName name="_xlnm._FilterDatabase" localSheetId="2" hidden="1">'Liste de cubage'!$A$1:$K$189</definedName>
    <definedName name="_xlnm.Print_Titles" localSheetId="2">'Liste de cubage'!$1:$1</definedName>
    <definedName name="Propriétaire" localSheetId="5">#REF!</definedName>
    <definedName name="Propriétaire" localSheetId="2">#REF!</definedName>
    <definedName name="Propriétaire" localSheetId="3">#REF!</definedName>
    <definedName name="Propriétaire">#REF!</definedName>
  </definedNames>
  <calcPr calcId="191029"/>
</workbook>
</file>

<file path=xl/calcChain.xml><?xml version="1.0" encoding="utf-8"?>
<calcChain xmlns="http://schemas.openxmlformats.org/spreadsheetml/2006/main">
  <c r="K190" i="42" l="1"/>
  <c r="K191" i="42"/>
  <c r="K192" i="42"/>
  <c r="K193" i="42"/>
  <c r="K194" i="42"/>
  <c r="K195" i="42"/>
  <c r="K196" i="42"/>
  <c r="K197" i="42"/>
  <c r="K198" i="42"/>
  <c r="K199" i="42"/>
  <c r="K200" i="42"/>
  <c r="K201" i="42"/>
  <c r="K202" i="42"/>
  <c r="K203" i="42"/>
  <c r="K204" i="42"/>
  <c r="K205" i="42"/>
  <c r="K206" i="42"/>
  <c r="K207" i="42"/>
  <c r="K208" i="42"/>
  <c r="K209" i="42"/>
  <c r="K210" i="42"/>
  <c r="K211" i="42"/>
  <c r="K212" i="42"/>
  <c r="K213" i="42"/>
  <c r="K214" i="42"/>
  <c r="K215" i="42"/>
  <c r="K216" i="42"/>
  <c r="K217" i="42"/>
  <c r="K218" i="42"/>
  <c r="K219" i="42"/>
  <c r="K220" i="42"/>
  <c r="K221" i="42"/>
  <c r="K222" i="42"/>
  <c r="K223" i="42"/>
  <c r="K224" i="42"/>
  <c r="K225" i="42"/>
  <c r="K226" i="42"/>
  <c r="K227" i="42"/>
  <c r="K115" i="42" l="1"/>
  <c r="K116" i="42"/>
  <c r="K117" i="42"/>
  <c r="K118" i="42"/>
  <c r="K119" i="42"/>
  <c r="K120" i="42"/>
  <c r="K121" i="42"/>
  <c r="K122" i="42"/>
  <c r="K123" i="42"/>
  <c r="K124" i="42"/>
  <c r="K125" i="42"/>
  <c r="K126" i="42"/>
  <c r="K127" i="42"/>
  <c r="K128" i="42"/>
  <c r="K129" i="42"/>
  <c r="K130" i="42"/>
  <c r="K131" i="42"/>
  <c r="K132" i="42"/>
  <c r="K133" i="42"/>
  <c r="K134" i="42"/>
  <c r="K135" i="42"/>
  <c r="K136" i="42"/>
  <c r="K137" i="42"/>
  <c r="K138" i="42"/>
  <c r="K139" i="42"/>
  <c r="K140" i="42"/>
  <c r="K141" i="42"/>
  <c r="K142" i="42"/>
  <c r="K143" i="42"/>
  <c r="K144" i="42"/>
  <c r="K145" i="42"/>
  <c r="K146" i="42"/>
  <c r="K147" i="42"/>
  <c r="K148" i="42"/>
  <c r="K149" i="42"/>
  <c r="K150" i="42"/>
  <c r="K151" i="42"/>
  <c r="K152" i="42"/>
  <c r="K153" i="42"/>
  <c r="K154" i="42"/>
  <c r="K155" i="42"/>
  <c r="K156" i="42"/>
  <c r="K157" i="42"/>
  <c r="K158" i="42"/>
  <c r="K159" i="42"/>
  <c r="K160" i="42"/>
  <c r="K161" i="42"/>
  <c r="K162" i="42"/>
  <c r="K163" i="42"/>
  <c r="K164" i="42"/>
  <c r="K165" i="42"/>
  <c r="K166" i="42"/>
  <c r="K167" i="42"/>
  <c r="K168" i="42"/>
  <c r="K169" i="42"/>
  <c r="K170" i="42"/>
  <c r="K171" i="42"/>
  <c r="K172" i="42"/>
  <c r="K173" i="42"/>
  <c r="K174" i="42"/>
  <c r="K175" i="42"/>
  <c r="K176" i="42"/>
  <c r="K177" i="42"/>
  <c r="K178" i="42"/>
  <c r="K179" i="42"/>
  <c r="K180" i="42"/>
  <c r="K181" i="42"/>
  <c r="K182" i="42"/>
  <c r="K183" i="42"/>
  <c r="K184" i="42"/>
  <c r="K185" i="42"/>
  <c r="K186" i="42"/>
  <c r="K187" i="42"/>
  <c r="K188" i="42"/>
  <c r="K189" i="42"/>
  <c r="K3" i="42" l="1"/>
  <c r="K4" i="42"/>
  <c r="K5" i="42"/>
  <c r="K6" i="42"/>
  <c r="K7" i="42"/>
  <c r="K8" i="42"/>
  <c r="K9" i="42"/>
  <c r="K10" i="42"/>
  <c r="K11" i="42"/>
  <c r="K12" i="42"/>
  <c r="K13" i="42"/>
  <c r="K14" i="42"/>
  <c r="K15" i="42"/>
  <c r="K16" i="42"/>
  <c r="K17" i="42"/>
  <c r="K18" i="42"/>
  <c r="K19" i="42"/>
  <c r="K20" i="42"/>
  <c r="K21" i="42"/>
  <c r="K22" i="42"/>
  <c r="K23" i="42"/>
  <c r="K24" i="42"/>
  <c r="K25" i="42"/>
  <c r="K26" i="42"/>
  <c r="K27" i="42"/>
  <c r="K28" i="42"/>
  <c r="K29" i="42"/>
  <c r="K30" i="42"/>
  <c r="K31" i="42"/>
  <c r="K32" i="42"/>
  <c r="K33" i="42"/>
  <c r="K34" i="42"/>
  <c r="K35" i="42"/>
  <c r="K36" i="42"/>
  <c r="K37" i="42"/>
  <c r="K38" i="42"/>
  <c r="K39" i="42"/>
  <c r="K40" i="42"/>
  <c r="K41" i="42"/>
  <c r="K42" i="42"/>
  <c r="K43" i="42"/>
  <c r="K44" i="42"/>
  <c r="K45" i="42"/>
  <c r="K46" i="42"/>
  <c r="K47" i="42"/>
  <c r="K48" i="42"/>
  <c r="K49" i="42"/>
  <c r="K50" i="42"/>
  <c r="K51" i="42"/>
  <c r="K52" i="42"/>
  <c r="K53" i="42"/>
  <c r="K54" i="42"/>
  <c r="K55" i="42"/>
  <c r="K56" i="42"/>
  <c r="K57" i="42"/>
  <c r="K58" i="42"/>
  <c r="K59" i="42"/>
  <c r="K60" i="42"/>
  <c r="K61" i="42"/>
  <c r="K62" i="42"/>
  <c r="K63" i="42"/>
  <c r="K64" i="42"/>
  <c r="K65" i="42"/>
  <c r="K66" i="42"/>
  <c r="K67" i="42"/>
  <c r="K68" i="42"/>
  <c r="K69" i="42"/>
  <c r="K70" i="42"/>
  <c r="K71" i="42"/>
  <c r="K72" i="42"/>
  <c r="K73" i="42"/>
  <c r="K74" i="42"/>
  <c r="K75" i="42"/>
  <c r="K76" i="42"/>
  <c r="K77" i="42"/>
  <c r="K78" i="42"/>
  <c r="K79" i="42"/>
  <c r="K80" i="42"/>
  <c r="K81" i="42"/>
  <c r="K82" i="42"/>
  <c r="K83" i="42"/>
  <c r="K84" i="42"/>
  <c r="K85" i="42"/>
  <c r="K86" i="42"/>
  <c r="K87" i="42"/>
  <c r="K88" i="42"/>
  <c r="K89" i="42"/>
  <c r="K90" i="42"/>
  <c r="K91" i="42"/>
  <c r="K92" i="42"/>
  <c r="K93" i="42"/>
  <c r="K94" i="42"/>
  <c r="K95" i="42"/>
  <c r="K96" i="42"/>
  <c r="K97" i="42"/>
  <c r="K98" i="42"/>
  <c r="K99" i="42"/>
  <c r="K100" i="42"/>
  <c r="K101" i="42"/>
  <c r="K102" i="42"/>
  <c r="K103" i="42"/>
  <c r="K104" i="42"/>
  <c r="K105" i="42"/>
  <c r="K106" i="42"/>
  <c r="K107" i="42"/>
  <c r="K108" i="42"/>
  <c r="K109" i="42"/>
  <c r="K110" i="42"/>
  <c r="K111" i="42"/>
  <c r="K112" i="42"/>
  <c r="K113" i="42"/>
  <c r="K114" i="42"/>
  <c r="K2" i="42"/>
  <c r="K1" i="42" l="1"/>
  <c r="A1" i="13" l="1"/>
  <c r="B1" i="13"/>
  <c r="C1" i="13"/>
  <c r="A2" i="13"/>
  <c r="B2" i="13"/>
  <c r="C2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D. Pichard</author>
  </authors>
  <commentList>
    <comment ref="A1" authorId="0" shapeId="0" xr:uid="{B3196502-A022-4F9E-B894-7C3F745D060F}">
      <text>
        <r>
          <rPr>
            <sz val="8"/>
            <color indexed="81"/>
            <rFont val="Tahoma"/>
            <family val="2"/>
          </rPr>
          <t xml:space="preserve">Pour insérer votre liste de cubage, faite un copier / coller depuis un editeur de texte. Vous pouvez utiliser les donnée d'un fichier.odb ou d'un fichier.ctr
</t>
        </r>
        <r>
          <rPr>
            <b/>
            <sz val="8"/>
            <color indexed="10"/>
            <rFont val="Tahoma"/>
            <family val="2"/>
          </rPr>
          <t xml:space="preserve"> (F3 ou F4 dans totalcommander)</t>
        </r>
      </text>
    </comment>
    <comment ref="J1" authorId="0" shapeId="0" xr:uid="{289C946A-24CC-4253-A318-8493F0F6EE08}">
      <text>
        <r>
          <rPr>
            <b/>
            <sz val="8"/>
            <color indexed="10"/>
            <rFont val="Tahoma"/>
            <family val="2"/>
          </rPr>
          <t>Obligatoire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D. Pichard</author>
  </authors>
  <commentList>
    <comment ref="A1" authorId="0" shapeId="0" xr:uid="{ACFB05A0-FD98-46C6-B919-FF8A1D3B80DB}">
      <text>
        <r>
          <rPr>
            <b/>
            <sz val="8"/>
            <color indexed="10"/>
            <rFont val="Tahoma"/>
            <family val="2"/>
          </rPr>
          <t>Obligatoire</t>
        </r>
      </text>
    </comment>
    <comment ref="B1" authorId="0" shapeId="0" xr:uid="{B54C9E09-E46C-4B78-8202-590279BEF21C}">
      <text>
        <r>
          <rPr>
            <b/>
            <sz val="8"/>
            <color indexed="10"/>
            <rFont val="Tahoma"/>
            <family val="2"/>
          </rPr>
          <t>Obligatoire</t>
        </r>
      </text>
    </comment>
    <comment ref="E1" authorId="0" shapeId="0" xr:uid="{6C835C8E-7E77-4BF3-A6EC-D280E3892BE5}">
      <text>
        <r>
          <rPr>
            <b/>
            <sz val="8"/>
            <color indexed="10"/>
            <rFont val="Tahoma"/>
            <family val="2"/>
          </rPr>
          <t>Obligatoire</t>
        </r>
      </text>
    </comment>
  </commentList>
</comments>
</file>

<file path=xl/sharedStrings.xml><?xml version="1.0" encoding="utf-8"?>
<sst xmlns="http://schemas.openxmlformats.org/spreadsheetml/2006/main" count="1105" uniqueCount="184">
  <si>
    <t>Remarque</t>
  </si>
  <si>
    <t>Lotissement</t>
  </si>
  <si>
    <t>HE</t>
  </si>
  <si>
    <t>FR</t>
  </si>
  <si>
    <t>Charme</t>
  </si>
  <si>
    <t>ID_Lotissement</t>
  </si>
  <si>
    <t>Abréviations</t>
  </si>
  <si>
    <t>Essence</t>
  </si>
  <si>
    <t>AL</t>
  </si>
  <si>
    <t>BO</t>
  </si>
  <si>
    <t>Bouleau</t>
  </si>
  <si>
    <t>CE</t>
  </si>
  <si>
    <t>Merisier</t>
  </si>
  <si>
    <t>CH</t>
  </si>
  <si>
    <t>Chêne</t>
  </si>
  <si>
    <t>CM</t>
  </si>
  <si>
    <t>CT</t>
  </si>
  <si>
    <t>DO</t>
  </si>
  <si>
    <t>Douglas</t>
  </si>
  <si>
    <t>ER</t>
  </si>
  <si>
    <t>Erable</t>
  </si>
  <si>
    <t>FD</t>
  </si>
  <si>
    <t>Frêne</t>
  </si>
  <si>
    <t>Hêtre</t>
  </si>
  <si>
    <t>MA</t>
  </si>
  <si>
    <t>Marronnier</t>
  </si>
  <si>
    <t>ME</t>
  </si>
  <si>
    <t>Mélèze</t>
  </si>
  <si>
    <t>NO</t>
  </si>
  <si>
    <t>OR</t>
  </si>
  <si>
    <t>Orme</t>
  </si>
  <si>
    <t>PE</t>
  </si>
  <si>
    <t>Peuplier</t>
  </si>
  <si>
    <t>Pin Arolle</t>
  </si>
  <si>
    <t>PO</t>
  </si>
  <si>
    <t>Poirier</t>
  </si>
  <si>
    <t>TI</t>
  </si>
  <si>
    <t>Tilleul</t>
  </si>
  <si>
    <t>VE</t>
  </si>
  <si>
    <t>Aulne noire</t>
  </si>
  <si>
    <t>RO</t>
  </si>
  <si>
    <t>Robinier</t>
  </si>
  <si>
    <t>DateVente</t>
  </si>
  <si>
    <t>EP</t>
  </si>
  <si>
    <t>Epicéa</t>
  </si>
  <si>
    <t>NR</t>
  </si>
  <si>
    <t>Noyer Noir</t>
  </si>
  <si>
    <t>chataignier</t>
  </si>
  <si>
    <t>CR</t>
  </si>
  <si>
    <t>Chêne rouge</t>
  </si>
  <si>
    <t>Noyer hybride</t>
  </si>
  <si>
    <t>NH</t>
  </si>
  <si>
    <t>Noyer commun</t>
  </si>
  <si>
    <t>Prunier</t>
  </si>
  <si>
    <t>EN</t>
  </si>
  <si>
    <t>Erable Plane</t>
  </si>
  <si>
    <t>Feuillus Divers</t>
  </si>
  <si>
    <t>Thuya</t>
  </si>
  <si>
    <t>PM</t>
  </si>
  <si>
    <t>Pommier</t>
  </si>
  <si>
    <t>AP</t>
  </si>
  <si>
    <t>AC</t>
  </si>
  <si>
    <t>Accacia</t>
  </si>
  <si>
    <t>Alisier Torminal</t>
  </si>
  <si>
    <t>Erable plane</t>
  </si>
  <si>
    <t>Plan</t>
  </si>
  <si>
    <t>CoordonnéesX</t>
  </si>
  <si>
    <t>CoordonnéesY</t>
  </si>
  <si>
    <t>LabelFSC</t>
  </si>
  <si>
    <t>LabelPEFC</t>
  </si>
  <si>
    <t>Visite</t>
  </si>
  <si>
    <t>Inclus</t>
  </si>
  <si>
    <t>Observation</t>
  </si>
  <si>
    <t>*</t>
  </si>
  <si>
    <t>Label</t>
  </si>
  <si>
    <t>Séquoia</t>
  </si>
  <si>
    <t>TUVDC-FM/COC-300015</t>
  </si>
  <si>
    <t>DC-FM-000025</t>
  </si>
  <si>
    <t>Prix offert total</t>
  </si>
  <si>
    <t>Lot N°</t>
  </si>
  <si>
    <t>Pays :</t>
  </si>
  <si>
    <t>Ville :</t>
  </si>
  <si>
    <t>Site web :</t>
  </si>
  <si>
    <t>N° postal :</t>
  </si>
  <si>
    <t>email :</t>
  </si>
  <si>
    <t>Adresse 2 :</t>
  </si>
  <si>
    <t>Adresse 1 :</t>
  </si>
  <si>
    <t>Télécopie :</t>
  </si>
  <si>
    <t>Contact :</t>
  </si>
  <si>
    <t>Téléphone :</t>
  </si>
  <si>
    <t>Société :</t>
  </si>
  <si>
    <t>Formulaire d'offre - Formular des Angebotes - Formi del l'offerta - form of offer</t>
  </si>
  <si>
    <t>Sigature &amp; timbre</t>
  </si>
  <si>
    <t>Mobile :</t>
  </si>
  <si>
    <t>SQ</t>
  </si>
  <si>
    <t>TH</t>
  </si>
  <si>
    <t>PR</t>
  </si>
  <si>
    <t>PA</t>
  </si>
  <si>
    <t>PW</t>
  </si>
  <si>
    <t>PS</t>
  </si>
  <si>
    <t>Pin Weymouth</t>
  </si>
  <si>
    <t>Pin Sylvestre</t>
  </si>
  <si>
    <t>Pin Noir</t>
  </si>
  <si>
    <t>PN</t>
  </si>
  <si>
    <t>AS</t>
  </si>
  <si>
    <t>Erable Sycomore</t>
  </si>
  <si>
    <t xml:space="preserve">  </t>
  </si>
  <si>
    <t>Nomdelaplace</t>
  </si>
  <si>
    <t>DélaiEnlèvement</t>
  </si>
  <si>
    <t>lienPlan</t>
  </si>
  <si>
    <t>Partage_plans</t>
  </si>
  <si>
    <t>NoBille</t>
  </si>
  <si>
    <t>Affectation</t>
  </si>
  <si>
    <t>Longueur</t>
  </si>
  <si>
    <t>Diam</t>
  </si>
  <si>
    <t>EssenceQualité</t>
  </si>
  <si>
    <t>Réduction</t>
  </si>
  <si>
    <t>EcoFRC</t>
  </si>
  <si>
    <t>CodeGarde</t>
  </si>
  <si>
    <t>FRB</t>
  </si>
  <si>
    <t>- exports possibles pour autres applications ou format de Coordonnées</t>
  </si>
  <si>
    <t>CH1903+ / LV95</t>
  </si>
  <si>
    <t>2'541'660.0, 1'168'820.0</t>
  </si>
  <si>
    <t>CH1903 / LV03</t>
  </si>
  <si>
    <t>541'660.29, 168'819.49</t>
  </si>
  <si>
    <t>WGS 84 (lat/lon)</t>
  </si>
  <si>
    <t>46.66805, 6.67628</t>
  </si>
  <si>
    <t>46°40′04.980″N 6°40′34.619″E</t>
  </si>
  <si>
    <t>UTM</t>
  </si>
  <si>
    <t>322'250, 5'170'899 (zone 32T)</t>
  </si>
  <si>
    <t>MGRS</t>
  </si>
  <si>
    <t>32TLS 22250 70899</t>
  </si>
  <si>
    <t>what3words</t>
  </si>
  <si>
    <t>survolons.enjambons.commun</t>
  </si>
  <si>
    <t>Altitude</t>
  </si>
  <si>
    <t>655.7 m</t>
  </si>
  <si>
    <t>Partage lieu</t>
  </si>
  <si>
    <t>- informations des lots (clic bt gauche sur l'icone ou bt droite ou maintien prolongé avec le doigt sur smatphone pour les Coordonnées en différents formats)</t>
  </si>
  <si>
    <t>Pour ouvrir avec un smartphone</t>
  </si>
  <si>
    <t>Edition</t>
  </si>
  <si>
    <t>++</t>
  </si>
  <si>
    <t>https://s.geo.admin.ch/rmahoibjzz6l</t>
  </si>
  <si>
    <t>https://s.geo.admin.ch/7guz5br5xwqg</t>
  </si>
  <si>
    <t>Le Limassiex</t>
  </si>
  <si>
    <t>L'Escarbille</t>
  </si>
  <si>
    <t>Bois de la Râpe</t>
  </si>
  <si>
    <t>F</t>
  </si>
  <si>
    <t>FRC</t>
  </si>
  <si>
    <t>FRD</t>
  </si>
  <si>
    <t>H</t>
  </si>
  <si>
    <t>HEB</t>
  </si>
  <si>
    <t>HEC</t>
  </si>
  <si>
    <t>h</t>
  </si>
  <si>
    <t>C</t>
  </si>
  <si>
    <t>CHC</t>
  </si>
  <si>
    <t>CHD</t>
  </si>
  <si>
    <t>L10</t>
  </si>
  <si>
    <t>E</t>
  </si>
  <si>
    <t>ERD</t>
  </si>
  <si>
    <t/>
  </si>
  <si>
    <t>L03</t>
  </si>
  <si>
    <t>CHB</t>
  </si>
  <si>
    <t>L05</t>
  </si>
  <si>
    <t>D05</t>
  </si>
  <si>
    <t>Chemin du Bois-Clos, Lausanne</t>
  </si>
  <si>
    <t>Bois du Sépey, Cossonay</t>
  </si>
  <si>
    <t>Grand-Jorat, Craivavers, Lutry</t>
  </si>
  <si>
    <t>L02</t>
  </si>
  <si>
    <t>L06</t>
  </si>
  <si>
    <t>L07</t>
  </si>
  <si>
    <t>VUI</t>
  </si>
  <si>
    <t>CHAV</t>
  </si>
  <si>
    <t>PENT</t>
  </si>
  <si>
    <t>M</t>
  </si>
  <si>
    <t>CHA</t>
  </si>
  <si>
    <t>raf</t>
  </si>
  <si>
    <t>NOB</t>
  </si>
  <si>
    <t>Chav</t>
  </si>
  <si>
    <t>SUC</t>
  </si>
  <si>
    <t>FCSU</t>
  </si>
  <si>
    <t>ERB</t>
  </si>
  <si>
    <t>SU</t>
  </si>
  <si>
    <t>Bois deu Devens</t>
  </si>
  <si>
    <t>Deux emplacements 2544543 / 1157424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</si>
</sst>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Vente de bois feuillus du&quot;\ dddd\ d\ mmmm\ yyyy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8"/>
      <color indexed="10"/>
      <name val="Tahoma"/>
      <family val="2"/>
    </font>
    <font>
      <sz val="10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sz val="10"/>
      <color indexed="72"/>
      <name val="MS Sans Serif"/>
      <family val="2"/>
    </font>
    <font>
      <b/>
      <sz val="10"/>
      <name val="MS Sans Serif"/>
      <family val="2"/>
    </font>
    <font>
      <sz val="10"/>
      <name val="Tahoma"/>
      <family val="2"/>
    </font>
    <font>
      <b/>
      <sz val="10"/>
      <name val="Tahoma"/>
      <family val="2"/>
    </font>
    <font>
      <b/>
      <sz val="18"/>
      <name val="Arial"/>
      <family val="2"/>
    </font>
    <font>
      <b/>
      <sz val="10"/>
      <color rgb="FFFF0000"/>
      <name val="Arial"/>
      <family val="2"/>
    </font>
    <font>
      <sz val="10"/>
      <color rgb="FF00B05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sz val="8"/>
      <color indexed="81"/>
      <name val="Tahoma"/>
      <family val="2"/>
    </font>
  </fonts>
  <fills count="3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1" fillId="0" borderId="0"/>
    <xf numFmtId="0" fontId="13" fillId="0" borderId="0"/>
    <xf numFmtId="0" fontId="18" fillId="0" borderId="0" applyNumberFormat="0" applyFill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3" fillId="14" borderId="0" applyNumberFormat="0" applyBorder="0" applyAlignment="0" applyProtection="0"/>
    <xf numFmtId="0" fontId="33" fillId="18" borderId="0" applyNumberFormat="0" applyBorder="0" applyAlignment="0" applyProtection="0"/>
    <xf numFmtId="0" fontId="33" fillId="22" borderId="0" applyNumberFormat="0" applyBorder="0" applyAlignment="0" applyProtection="0"/>
    <xf numFmtId="0" fontId="33" fillId="26" borderId="0" applyNumberFormat="0" applyBorder="0" applyAlignment="0" applyProtection="0"/>
    <xf numFmtId="0" fontId="33" fillId="30" borderId="0" applyNumberFormat="0" applyBorder="0" applyAlignment="0" applyProtection="0"/>
    <xf numFmtId="0" fontId="33" fillId="34" borderId="0" applyNumberFormat="0" applyBorder="0" applyAlignment="0" applyProtection="0"/>
    <xf numFmtId="0" fontId="33" fillId="11" borderId="0" applyNumberFormat="0" applyBorder="0" applyAlignment="0" applyProtection="0"/>
    <xf numFmtId="0" fontId="33" fillId="15" borderId="0" applyNumberFormat="0" applyBorder="0" applyAlignment="0" applyProtection="0"/>
    <xf numFmtId="0" fontId="33" fillId="19" borderId="0" applyNumberFormat="0" applyBorder="0" applyAlignment="0" applyProtection="0"/>
    <xf numFmtId="0" fontId="33" fillId="23" borderId="0" applyNumberFormat="0" applyBorder="0" applyAlignment="0" applyProtection="0"/>
    <xf numFmtId="0" fontId="33" fillId="27" borderId="0" applyNumberFormat="0" applyBorder="0" applyAlignment="0" applyProtection="0"/>
    <xf numFmtId="0" fontId="33" fillId="31" borderId="0" applyNumberFormat="0" applyBorder="0" applyAlignment="0" applyProtection="0"/>
    <xf numFmtId="0" fontId="30" fillId="0" borderId="0" applyNumberFormat="0" applyFill="0" applyBorder="0" applyAlignment="0" applyProtection="0"/>
    <xf numFmtId="0" fontId="27" fillId="8" borderId="21" applyNumberFormat="0" applyAlignment="0" applyProtection="0"/>
    <xf numFmtId="0" fontId="28" fillId="0" borderId="23" applyNumberFormat="0" applyFill="0" applyAlignment="0" applyProtection="0"/>
    <xf numFmtId="0" fontId="3" fillId="10" borderId="25" applyNumberFormat="0" applyFont="0" applyAlignment="0" applyProtection="0"/>
    <xf numFmtId="0" fontId="25" fillId="7" borderId="21" applyNumberFormat="0" applyAlignment="0" applyProtection="0"/>
    <xf numFmtId="0" fontId="23" fillId="5" borderId="0" applyNumberFormat="0" applyBorder="0" applyAlignment="0" applyProtection="0"/>
    <xf numFmtId="0" fontId="24" fillId="6" borderId="0" applyNumberFormat="0" applyBorder="0" applyAlignment="0" applyProtection="0"/>
    <xf numFmtId="0" fontId="3" fillId="0" borderId="0"/>
    <xf numFmtId="0" fontId="34" fillId="0" borderId="0"/>
    <xf numFmtId="0" fontId="22" fillId="4" borderId="0" applyNumberFormat="0" applyBorder="0" applyAlignment="0" applyProtection="0"/>
    <xf numFmtId="0" fontId="26" fillId="8" borderId="22" applyNumberFormat="0" applyAlignment="0" applyProtection="0"/>
    <xf numFmtId="0" fontId="31" fillId="0" borderId="0" applyNumberFormat="0" applyFill="0" applyBorder="0" applyAlignment="0" applyProtection="0"/>
    <xf numFmtId="0" fontId="19" fillId="0" borderId="18" applyNumberFormat="0" applyFill="0" applyAlignment="0" applyProtection="0"/>
    <xf numFmtId="0" fontId="20" fillId="0" borderId="19" applyNumberFormat="0" applyFill="0" applyAlignment="0" applyProtection="0"/>
    <xf numFmtId="0" fontId="21" fillId="0" borderId="20" applyNumberFormat="0" applyFill="0" applyAlignment="0" applyProtection="0"/>
    <xf numFmtId="0" fontId="21" fillId="0" borderId="0" applyNumberFormat="0" applyFill="0" applyBorder="0" applyAlignment="0" applyProtection="0"/>
    <xf numFmtId="0" fontId="32" fillId="0" borderId="26" applyNumberFormat="0" applyFill="0" applyAlignment="0" applyProtection="0"/>
    <xf numFmtId="0" fontId="29" fillId="9" borderId="24" applyNumberFormat="0" applyAlignment="0" applyProtection="0"/>
    <xf numFmtId="0" fontId="35" fillId="0" borderId="0" applyNumberFormat="0" applyFill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25" applyNumberFormat="0" applyFont="0" applyAlignment="0" applyProtection="0"/>
    <xf numFmtId="0" fontId="2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25" applyNumberFormat="0" applyFont="0" applyAlignment="0" applyProtection="0"/>
    <xf numFmtId="0" fontId="1" fillId="0" borderId="0"/>
    <xf numFmtId="0" fontId="36" fillId="0" borderId="0"/>
  </cellStyleXfs>
  <cellXfs count="87">
    <xf numFmtId="0" fontId="0" fillId="0" borderId="0" xfId="0"/>
    <xf numFmtId="0" fontId="5" fillId="2" borderId="0" xfId="0" applyFont="1" applyFill="1"/>
    <xf numFmtId="0" fontId="5" fillId="2" borderId="1" xfId="0" applyFont="1" applyFill="1" applyBorder="1" applyAlignment="1">
      <alignment horizontal="center"/>
    </xf>
    <xf numFmtId="0" fontId="0" fillId="0" borderId="0" xfId="0" quotePrefix="1"/>
    <xf numFmtId="0" fontId="0" fillId="0" borderId="0" xfId="0" applyFill="1"/>
    <xf numFmtId="0" fontId="5" fillId="2" borderId="2" xfId="0" applyFont="1" applyFill="1" applyBorder="1"/>
    <xf numFmtId="0" fontId="0" fillId="0" borderId="0" xfId="0" applyFill="1" applyBorder="1" applyProtection="1">
      <protection locked="0"/>
    </xf>
    <xf numFmtId="0" fontId="8" fillId="0" borderId="0" xfId="0" applyFont="1"/>
    <xf numFmtId="0" fontId="0" fillId="0" borderId="0" xfId="0" applyFill="1" applyAlignment="1"/>
    <xf numFmtId="0" fontId="0" fillId="0" borderId="0" xfId="0" applyNumberFormat="1" applyFill="1" applyAlignment="1"/>
    <xf numFmtId="0" fontId="5" fillId="2" borderId="2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1" fillId="0" borderId="0" xfId="5"/>
    <xf numFmtId="0" fontId="13" fillId="0" borderId="4" xfId="6" applyFill="1" applyBorder="1" applyAlignment="1" applyProtection="1">
      <alignment horizontal="left"/>
      <protection locked="0"/>
    </xf>
    <xf numFmtId="0" fontId="11" fillId="0" borderId="5" xfId="5" applyBorder="1" applyProtection="1">
      <protection locked="0"/>
    </xf>
    <xf numFmtId="0" fontId="12" fillId="0" borderId="6" xfId="5" applyFont="1" applyBorder="1" applyAlignment="1" applyProtection="1">
      <alignment horizontal="center"/>
      <protection locked="0"/>
    </xf>
    <xf numFmtId="0" fontId="14" fillId="0" borderId="6" xfId="6" applyFont="1" applyBorder="1" applyAlignment="1">
      <alignment horizontal="center"/>
    </xf>
    <xf numFmtId="0" fontId="12" fillId="0" borderId="6" xfId="5" applyFont="1" applyBorder="1" applyAlignment="1">
      <alignment horizontal="center"/>
    </xf>
    <xf numFmtId="0" fontId="14" fillId="0" borderId="6" xfId="6" applyFont="1" applyFill="1" applyBorder="1" applyAlignment="1">
      <alignment horizontal="center"/>
    </xf>
    <xf numFmtId="0" fontId="12" fillId="0" borderId="7" xfId="5" applyFont="1" applyBorder="1" applyAlignment="1">
      <alignment horizontal="center"/>
    </xf>
    <xf numFmtId="0" fontId="14" fillId="0" borderId="7" xfId="6" applyFont="1" applyBorder="1" applyAlignment="1">
      <alignment horizontal="center"/>
    </xf>
    <xf numFmtId="0" fontId="14" fillId="0" borderId="7" xfId="6" applyFont="1" applyFill="1" applyBorder="1" applyAlignment="1">
      <alignment horizontal="center"/>
    </xf>
    <xf numFmtId="0" fontId="11" fillId="2" borderId="8" xfId="5" applyFill="1" applyBorder="1" applyAlignment="1">
      <alignment horizontal="center" vertical="top" wrapText="1"/>
    </xf>
    <xf numFmtId="0" fontId="11" fillId="2" borderId="9" xfId="5" applyFill="1" applyBorder="1" applyAlignment="1">
      <alignment horizontal="center" vertical="top" wrapText="1"/>
    </xf>
    <xf numFmtId="0" fontId="11" fillId="0" borderId="10" xfId="5" applyBorder="1"/>
    <xf numFmtId="0" fontId="11" fillId="0" borderId="11" xfId="5" applyBorder="1"/>
    <xf numFmtId="0" fontId="13" fillId="0" borderId="11" xfId="6" applyBorder="1"/>
    <xf numFmtId="0" fontId="13" fillId="0" borderId="11" xfId="6" applyBorder="1" applyAlignment="1">
      <alignment horizontal="center"/>
    </xf>
    <xf numFmtId="0" fontId="13" fillId="0" borderId="12" xfId="6" applyBorder="1"/>
    <xf numFmtId="0" fontId="13" fillId="3" borderId="4" xfId="6" applyFill="1" applyBorder="1" applyAlignment="1" applyProtection="1">
      <alignment horizontal="left"/>
      <protection locked="0"/>
    </xf>
    <xf numFmtId="0" fontId="13" fillId="0" borderId="0" xfId="6" applyBorder="1" applyAlignment="1">
      <alignment horizontal="right"/>
    </xf>
    <xf numFmtId="0" fontId="13" fillId="0" borderId="13" xfId="6" applyBorder="1" applyAlignment="1">
      <alignment horizontal="right"/>
    </xf>
    <xf numFmtId="0" fontId="13" fillId="0" borderId="14" xfId="6" applyBorder="1" applyAlignment="1">
      <alignment horizontal="right"/>
    </xf>
    <xf numFmtId="0" fontId="13" fillId="0" borderId="15" xfId="6" applyBorder="1" applyAlignment="1">
      <alignment horizontal="right"/>
    </xf>
    <xf numFmtId="0" fontId="11" fillId="0" borderId="0" xfId="5" applyAlignment="1">
      <alignment horizontal="right"/>
    </xf>
    <xf numFmtId="0" fontId="11" fillId="0" borderId="16" xfId="5" applyBorder="1"/>
    <xf numFmtId="0" fontId="11" fillId="0" borderId="0" xfId="5" applyBorder="1"/>
    <xf numFmtId="0" fontId="5" fillId="2" borderId="2" xfId="0" applyFont="1" applyFill="1" applyBorder="1" applyAlignment="1"/>
    <xf numFmtId="3" fontId="0" fillId="0" borderId="0" xfId="0" applyNumberFormat="1" applyFill="1" applyBorder="1" applyAlignment="1" applyProtection="1">
      <protection locked="0"/>
    </xf>
    <xf numFmtId="0" fontId="0" fillId="0" borderId="0" xfId="0"/>
    <xf numFmtId="0" fontId="5" fillId="2" borderId="2" xfId="0" applyNumberFormat="1" applyFont="1" applyFill="1" applyBorder="1" applyAlignment="1">
      <alignment horizontal="center"/>
    </xf>
    <xf numFmtId="0" fontId="17" fillId="0" borderId="0" xfId="0" applyFont="1" applyFill="1" applyAlignment="1"/>
    <xf numFmtId="0" fontId="8" fillId="0" borderId="0" xfId="0" applyFont="1" applyFill="1" applyAlignment="1">
      <alignment horizontal="right"/>
    </xf>
    <xf numFmtId="0" fontId="0" fillId="0" borderId="0" xfId="0" applyFill="1" applyAlignment="1">
      <alignment horizontal="right"/>
    </xf>
    <xf numFmtId="0" fontId="8" fillId="0" borderId="0" xfId="0" applyNumberFormat="1" applyFont="1"/>
    <xf numFmtId="0" fontId="0" fillId="0" borderId="0" xfId="0" applyNumberForma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8" fillId="0" borderId="0" xfId="0" applyNumberFormat="1" applyFont="1" applyFill="1" applyAlignment="1"/>
    <xf numFmtId="0" fontId="0" fillId="0" borderId="0" xfId="0"/>
    <xf numFmtId="0" fontId="0" fillId="0" borderId="0" xfId="0" applyFill="1"/>
    <xf numFmtId="3" fontId="0" fillId="0" borderId="0" xfId="0" applyNumberFormat="1" applyFill="1" applyBorder="1" applyAlignment="1" applyProtection="1">
      <alignment horizontal="center"/>
      <protection locked="0"/>
    </xf>
    <xf numFmtId="0" fontId="8" fillId="0" borderId="0" xfId="4"/>
    <xf numFmtId="0" fontId="0" fillId="0" borderId="0" xfId="0" applyFill="1" applyAlignment="1" applyProtection="1">
      <alignment horizontal="right"/>
      <protection locked="0"/>
    </xf>
    <xf numFmtId="0" fontId="5" fillId="2" borderId="2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8" fillId="0" borderId="1" xfId="0" applyNumberFormat="1" applyFont="1" applyFill="1" applyBorder="1"/>
    <xf numFmtId="0" fontId="5" fillId="35" borderId="1" xfId="0" applyNumberFormat="1" applyFont="1" applyFill="1" applyBorder="1" applyAlignment="1">
      <alignment horizontal="left"/>
    </xf>
    <xf numFmtId="2" fontId="5" fillId="35" borderId="1" xfId="0" applyNumberFormat="1" applyFont="1" applyFill="1" applyBorder="1"/>
    <xf numFmtId="0" fontId="5" fillId="35" borderId="1" xfId="0" applyNumberFormat="1" applyFont="1" applyFill="1" applyBorder="1"/>
    <xf numFmtId="0" fontId="5" fillId="35" borderId="3" xfId="0" applyNumberFormat="1" applyFont="1" applyFill="1" applyBorder="1"/>
    <xf numFmtId="49" fontId="5" fillId="35" borderId="1" xfId="0" applyNumberFormat="1" applyFont="1" applyFill="1" applyBorder="1" applyAlignment="1">
      <alignment horizontal="center"/>
    </xf>
    <xf numFmtId="0" fontId="5" fillId="35" borderId="1" xfId="0" applyNumberFormat="1" applyFont="1" applyFill="1" applyBorder="1" applyAlignment="1">
      <alignment horizontal="center"/>
    </xf>
    <xf numFmtId="0" fontId="16" fillId="35" borderId="1" xfId="0" applyNumberFormat="1" applyFont="1" applyFill="1" applyBorder="1" applyAlignment="1">
      <alignment horizontal="center"/>
    </xf>
    <xf numFmtId="0" fontId="5" fillId="35" borderId="1" xfId="0" applyNumberFormat="1" applyFont="1" applyFill="1" applyBorder="1" applyAlignment="1"/>
    <xf numFmtId="0" fontId="8" fillId="0" borderId="0" xfId="0" applyNumberFormat="1" applyFont="1" applyAlignment="1">
      <alignment horizontal="left"/>
    </xf>
    <xf numFmtId="2" fontId="8" fillId="0" borderId="0" xfId="0" applyNumberFormat="1" applyFont="1"/>
    <xf numFmtId="0" fontId="16" fillId="0" borderId="0" xfId="0" applyNumberFormat="1" applyFont="1" applyAlignment="1">
      <alignment horizontal="center"/>
    </xf>
    <xf numFmtId="0" fontId="8" fillId="0" borderId="0" xfId="0" applyNumberFormat="1" applyFont="1" applyAlignment="1"/>
    <xf numFmtId="49" fontId="8" fillId="0" borderId="0" xfId="0" applyNumberFormat="1" applyFont="1" applyAlignment="1">
      <alignment horizontal="center"/>
    </xf>
    <xf numFmtId="0" fontId="8" fillId="0" borderId="0" xfId="0" applyNumberFormat="1" applyFont="1" applyAlignment="1">
      <alignment horizontal="center"/>
    </xf>
    <xf numFmtId="14" fontId="5" fillId="0" borderId="0" xfId="0" quotePrefix="1" applyNumberFormat="1" applyFont="1" applyAlignment="1">
      <alignment horizontal="center"/>
    </xf>
    <xf numFmtId="0" fontId="6" fillId="0" borderId="0" xfId="1" applyAlignment="1" applyProtection="1">
      <alignment vertical="center" wrapText="1"/>
    </xf>
    <xf numFmtId="0" fontId="0" fillId="0" borderId="0" xfId="0" applyAlignment="1">
      <alignment vertical="center" wrapText="1"/>
    </xf>
    <xf numFmtId="4" fontId="9" fillId="0" borderId="0" xfId="0" applyNumberFormat="1" applyFont="1"/>
    <xf numFmtId="0" fontId="6" fillId="0" borderId="0" xfId="1" applyAlignment="1" applyProtection="1"/>
    <xf numFmtId="0" fontId="5" fillId="2" borderId="2" xfId="0" applyFont="1" applyFill="1" applyBorder="1" applyAlignment="1">
      <alignment horizontal="right"/>
    </xf>
    <xf numFmtId="14" fontId="8" fillId="0" borderId="0" xfId="0" applyNumberFormat="1" applyFont="1" applyProtection="1">
      <protection locked="0"/>
    </xf>
    <xf numFmtId="3" fontId="8" fillId="0" borderId="0" xfId="0" applyNumberFormat="1" applyFont="1" applyFill="1" applyBorder="1" applyAlignment="1" applyProtection="1">
      <alignment horizontal="center"/>
      <protection locked="0"/>
    </xf>
    <xf numFmtId="0" fontId="13" fillId="3" borderId="16" xfId="6" applyFont="1" applyFill="1" applyBorder="1" applyAlignment="1" applyProtection="1">
      <alignment horizontal="left"/>
      <protection locked="0"/>
    </xf>
    <xf numFmtId="0" fontId="13" fillId="3" borderId="16" xfId="6" applyFill="1" applyBorder="1" applyAlignment="1" applyProtection="1">
      <alignment horizontal="left"/>
      <protection locked="0"/>
    </xf>
    <xf numFmtId="164" fontId="15" fillId="3" borderId="15" xfId="6" applyNumberFormat="1" applyFont="1" applyFill="1" applyBorder="1" applyAlignment="1">
      <alignment horizontal="center"/>
    </xf>
    <xf numFmtId="164" fontId="15" fillId="3" borderId="14" xfId="6" applyNumberFormat="1" applyFont="1" applyFill="1" applyBorder="1" applyAlignment="1">
      <alignment horizontal="center"/>
    </xf>
    <xf numFmtId="164" fontId="15" fillId="3" borderId="17" xfId="6" applyNumberFormat="1" applyFont="1" applyFill="1" applyBorder="1" applyAlignment="1">
      <alignment horizontal="center"/>
    </xf>
    <xf numFmtId="0" fontId="13" fillId="0" borderId="12" xfId="6" applyFont="1" applyBorder="1" applyAlignment="1">
      <alignment horizontal="center" vertical="center"/>
    </xf>
    <xf numFmtId="0" fontId="13" fillId="0" borderId="11" xfId="6" applyFont="1" applyBorder="1" applyAlignment="1">
      <alignment horizontal="center" vertical="center"/>
    </xf>
    <xf numFmtId="0" fontId="13" fillId="0" borderId="10" xfId="6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80">
    <cellStyle name="20 % - Accent1 2" xfId="8" xr:uid="{00000000-0005-0000-0000-000000000000}"/>
    <cellStyle name="20 % - Accent1 2 2" xfId="51" xr:uid="{00000000-0005-0000-0000-000001000000}"/>
    <cellStyle name="20 % - Accent1 2 3" xfId="65" xr:uid="{00000000-0005-0000-0000-000070000000}"/>
    <cellStyle name="20 % - Accent2 2" xfId="9" xr:uid="{00000000-0005-0000-0000-000002000000}"/>
    <cellStyle name="20 % - Accent2 2 2" xfId="52" xr:uid="{00000000-0005-0000-0000-000003000000}"/>
    <cellStyle name="20 % - Accent2 2 3" xfId="66" xr:uid="{00000000-0005-0000-0000-000071000000}"/>
    <cellStyle name="20 % - Accent3 2" xfId="10" xr:uid="{00000000-0005-0000-0000-000004000000}"/>
    <cellStyle name="20 % - Accent3 2 2" xfId="53" xr:uid="{00000000-0005-0000-0000-000005000000}"/>
    <cellStyle name="20 % - Accent3 2 3" xfId="67" xr:uid="{00000000-0005-0000-0000-000072000000}"/>
    <cellStyle name="20 % - Accent4 2" xfId="11" xr:uid="{00000000-0005-0000-0000-000006000000}"/>
    <cellStyle name="20 % - Accent4 2 2" xfId="54" xr:uid="{00000000-0005-0000-0000-000007000000}"/>
    <cellStyle name="20 % - Accent4 2 3" xfId="68" xr:uid="{00000000-0005-0000-0000-000073000000}"/>
    <cellStyle name="20 % - Accent5 2" xfId="12" xr:uid="{00000000-0005-0000-0000-000008000000}"/>
    <cellStyle name="20 % - Accent5 2 2" xfId="55" xr:uid="{00000000-0005-0000-0000-000009000000}"/>
    <cellStyle name="20 % - Accent5 2 3" xfId="69" xr:uid="{00000000-0005-0000-0000-000074000000}"/>
    <cellStyle name="20 % - Accent6 2" xfId="13" xr:uid="{00000000-0005-0000-0000-00000A000000}"/>
    <cellStyle name="20 % - Accent6 2 2" xfId="56" xr:uid="{00000000-0005-0000-0000-00000B000000}"/>
    <cellStyle name="20 % - Accent6 2 3" xfId="70" xr:uid="{00000000-0005-0000-0000-000075000000}"/>
    <cellStyle name="40 % - Accent1 2" xfId="14" xr:uid="{00000000-0005-0000-0000-00000C000000}"/>
    <cellStyle name="40 % - Accent1 2 2" xfId="57" xr:uid="{00000000-0005-0000-0000-00000D000000}"/>
    <cellStyle name="40 % - Accent1 2 3" xfId="71" xr:uid="{00000000-0005-0000-0000-000076000000}"/>
    <cellStyle name="40 % - Accent2 2" xfId="15" xr:uid="{00000000-0005-0000-0000-00000E000000}"/>
    <cellStyle name="40 % - Accent2 2 2" xfId="58" xr:uid="{00000000-0005-0000-0000-00000F000000}"/>
    <cellStyle name="40 % - Accent2 2 3" xfId="72" xr:uid="{00000000-0005-0000-0000-000077000000}"/>
    <cellStyle name="40 % - Accent3 2" xfId="16" xr:uid="{00000000-0005-0000-0000-000010000000}"/>
    <cellStyle name="40 % - Accent3 2 2" xfId="59" xr:uid="{00000000-0005-0000-0000-000011000000}"/>
    <cellStyle name="40 % - Accent3 2 3" xfId="73" xr:uid="{00000000-0005-0000-0000-000078000000}"/>
    <cellStyle name="40 % - Accent4 2" xfId="17" xr:uid="{00000000-0005-0000-0000-000012000000}"/>
    <cellStyle name="40 % - Accent4 2 2" xfId="60" xr:uid="{00000000-0005-0000-0000-000013000000}"/>
    <cellStyle name="40 % - Accent4 2 3" xfId="74" xr:uid="{00000000-0005-0000-0000-000079000000}"/>
    <cellStyle name="40 % - Accent5 2" xfId="18" xr:uid="{00000000-0005-0000-0000-000014000000}"/>
    <cellStyle name="40 % - Accent5 2 2" xfId="61" xr:uid="{00000000-0005-0000-0000-000015000000}"/>
    <cellStyle name="40 % - Accent5 2 3" xfId="75" xr:uid="{00000000-0005-0000-0000-00007A000000}"/>
    <cellStyle name="40 % - Accent6 2" xfId="19" xr:uid="{00000000-0005-0000-0000-000016000000}"/>
    <cellStyle name="40 % - Accent6 2 2" xfId="62" xr:uid="{00000000-0005-0000-0000-000017000000}"/>
    <cellStyle name="40 % - Accent6 2 3" xfId="76" xr:uid="{00000000-0005-0000-0000-00007B000000}"/>
    <cellStyle name="60 % - Accent1 2" xfId="20" xr:uid="{00000000-0005-0000-0000-000018000000}"/>
    <cellStyle name="60 % - Accent2 2" xfId="21" xr:uid="{00000000-0005-0000-0000-000019000000}"/>
    <cellStyle name="60 % - Accent3 2" xfId="22" xr:uid="{00000000-0005-0000-0000-00001A000000}"/>
    <cellStyle name="60 % - Accent4 2" xfId="23" xr:uid="{00000000-0005-0000-0000-00001B000000}"/>
    <cellStyle name="60 % - Accent5 2" xfId="24" xr:uid="{00000000-0005-0000-0000-00001C000000}"/>
    <cellStyle name="60 % - Accent6 2" xfId="25" xr:uid="{00000000-0005-0000-0000-00001D000000}"/>
    <cellStyle name="Accent1 2" xfId="26" xr:uid="{00000000-0005-0000-0000-00001E000000}"/>
    <cellStyle name="Accent2 2" xfId="27" xr:uid="{00000000-0005-0000-0000-00001F000000}"/>
    <cellStyle name="Accent3 2" xfId="28" xr:uid="{00000000-0005-0000-0000-000020000000}"/>
    <cellStyle name="Accent4 2" xfId="29" xr:uid="{00000000-0005-0000-0000-000021000000}"/>
    <cellStyle name="Accent5 2" xfId="30" xr:uid="{00000000-0005-0000-0000-000022000000}"/>
    <cellStyle name="Accent6 2" xfId="31" xr:uid="{00000000-0005-0000-0000-000023000000}"/>
    <cellStyle name="Avertissement 2" xfId="32" xr:uid="{00000000-0005-0000-0000-000024000000}"/>
    <cellStyle name="Calcul 2" xfId="33" xr:uid="{00000000-0005-0000-0000-000025000000}"/>
    <cellStyle name="Cellule liée 2" xfId="34" xr:uid="{00000000-0005-0000-0000-000026000000}"/>
    <cellStyle name="Commentaire 2" xfId="35" xr:uid="{00000000-0005-0000-0000-000027000000}"/>
    <cellStyle name="Commentaire 2 2" xfId="63" xr:uid="{00000000-0005-0000-0000-000028000000}"/>
    <cellStyle name="Commentaire 2 3" xfId="77" xr:uid="{00000000-0005-0000-0000-00007C000000}"/>
    <cellStyle name="Entrée 2" xfId="36" xr:uid="{00000000-0005-0000-0000-000029000000}"/>
    <cellStyle name="Insatisfaisant 2" xfId="37" xr:uid="{00000000-0005-0000-0000-00002A000000}"/>
    <cellStyle name="Lien hypertexte" xfId="1" builtinId="8"/>
    <cellStyle name="Lien hypertexte 2" xfId="2" xr:uid="{00000000-0005-0000-0000-00002C000000}"/>
    <cellStyle name="Lien hypertexte 2 2" xfId="3" xr:uid="{00000000-0005-0000-0000-00002D000000}"/>
    <cellStyle name="Lien hypertexte 3" xfId="50" xr:uid="{00000000-0005-0000-0000-00002E000000}"/>
    <cellStyle name="Neutre 2" xfId="38" xr:uid="{00000000-0005-0000-0000-00002F000000}"/>
    <cellStyle name="Normal" xfId="0" builtinId="0"/>
    <cellStyle name="Normal 2" xfId="4" xr:uid="{00000000-0005-0000-0000-000031000000}"/>
    <cellStyle name="Normal 3" xfId="5" xr:uid="{00000000-0005-0000-0000-000032000000}"/>
    <cellStyle name="Normal 3 2" xfId="39" xr:uid="{00000000-0005-0000-0000-000033000000}"/>
    <cellStyle name="Normal 3 3" xfId="64" xr:uid="{00000000-0005-0000-0000-000034000000}"/>
    <cellStyle name="Normal 3 4" xfId="78" xr:uid="{00000000-0005-0000-0000-00007D000000}"/>
    <cellStyle name="Normal 4" xfId="40" xr:uid="{00000000-0005-0000-0000-000035000000}"/>
    <cellStyle name="Normal 5" xfId="79" xr:uid="{00000000-0005-0000-0000-00007E000000}"/>
    <cellStyle name="Normal_VBF2 feuille de soumission" xfId="6" xr:uid="{00000000-0005-0000-0000-000037000000}"/>
    <cellStyle name="Satisfaisant 2" xfId="41" xr:uid="{00000000-0005-0000-0000-000038000000}"/>
    <cellStyle name="Sortie 2" xfId="42" xr:uid="{00000000-0005-0000-0000-000039000000}"/>
    <cellStyle name="Texte explicatif 2" xfId="43" xr:uid="{00000000-0005-0000-0000-00003A000000}"/>
    <cellStyle name="Titre" xfId="7" builtinId="15" customBuiltin="1"/>
    <cellStyle name="Titre 1 2" xfId="44" xr:uid="{00000000-0005-0000-0000-00003C000000}"/>
    <cellStyle name="Titre 2 2" xfId="45" xr:uid="{00000000-0005-0000-0000-00003D000000}"/>
    <cellStyle name="Titre 3 2" xfId="46" xr:uid="{00000000-0005-0000-0000-00003E000000}"/>
    <cellStyle name="Titre 4 2" xfId="47" xr:uid="{00000000-0005-0000-0000-00003F000000}"/>
    <cellStyle name="Total 2" xfId="48" xr:uid="{00000000-0005-0000-0000-000040000000}"/>
    <cellStyle name="Vérification 2" xfId="49" xr:uid="{00000000-0005-0000-0000-00004100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16</xdr:row>
      <xdr:rowOff>137160</xdr:rowOff>
    </xdr:to>
    <xdr:sp macro="" textlink="">
      <xdr:nvSpPr>
        <xdr:cNvPr id="2" name="AutoShape 3" descr="https://map.geo.admin.ch/api/qrcode/generate?url=https%3A//s.geo.admin.ch/kn28nmp10ks3">
          <a:extLst>
            <a:ext uri="{FF2B5EF4-FFF2-40B4-BE49-F238E27FC236}">
              <a16:creationId xmlns:a16="http://schemas.microsoft.com/office/drawing/2014/main" id="{5301925D-F854-4889-B421-BD4E3CE09A31}"/>
            </a:ext>
          </a:extLst>
        </xdr:cNvPr>
        <xdr:cNvSpPr>
          <a:spLocks noChangeAspect="1" noChangeArrowheads="1"/>
        </xdr:cNvSpPr>
      </xdr:nvSpPr>
      <xdr:spPr bwMode="auto">
        <a:xfrm>
          <a:off x="1371600" y="251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map.geo.admin.ch/?lang=fr&amp;topic=ech&amp;bgLayer=ch.swisstopo.pixelkarte-grau&amp;E=2541660&amp;N=1168820&amp;zoom=3&amp;layers=KML%7C%7Chttps:%2F%2Fpublic.geo.admin.ch%2Fapi%2Fkml%2Ffiles%2FP2vc2f5vSyKk7KCuhczNGw&amp;crosshair=marker" TargetMode="External"/><Relationship Id="rId3" Type="http://schemas.openxmlformats.org/officeDocument/2006/relationships/hyperlink" Target="https://www.swisstopo.admin.ch/fr/connaissances-faits/mensuration-geodesie/cadres-de-reference/local/mn03.html" TargetMode="External"/><Relationship Id="rId7" Type="http://schemas.openxmlformats.org/officeDocument/2006/relationships/hyperlink" Target="http://what3words.com/" TargetMode="External"/><Relationship Id="rId2" Type="http://schemas.openxmlformats.org/officeDocument/2006/relationships/hyperlink" Target="https://map.geo.admin.ch/?lang=fr&amp;topic=ech&amp;bgLayer=ch.swisstopo.pixelkarte-grau&amp;E=2541660&amp;N=1168820&amp;zoom=3&amp;layers=KML%7C%7Chttps:%2F%2Fpublic.geo.admin.ch%2Fapi%2Fkml%2Ffiles%2FP2vc2f5vSyKk7KCuhczNGw" TargetMode="External"/><Relationship Id="rId1" Type="http://schemas.openxmlformats.org/officeDocument/2006/relationships/hyperlink" Target="https://www.swisstopo.admin.ch/fr/connaissances-faits/mensuration-geodesie/cadres-de-reference/local/mn95.html" TargetMode="External"/><Relationship Id="rId6" Type="http://schemas.openxmlformats.org/officeDocument/2006/relationships/hyperlink" Target="http://earth-info.nga.mil/GandG/publications/tm8358.1/tr83581b.html" TargetMode="External"/><Relationship Id="rId5" Type="http://schemas.openxmlformats.org/officeDocument/2006/relationships/hyperlink" Target="https://epsg.io/32632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epsg.io/4326" TargetMode="External"/><Relationship Id="rId9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04A6C-E73C-41F6-90B2-1182D783D191}">
  <dimension ref="A1"/>
  <sheetViews>
    <sheetView workbookViewId="0"/>
  </sheetViews>
  <sheetFormatPr baseColWidth="10" defaultRowHeight="13.2" x14ac:dyDescent="0.25"/>
  <sheetData>
    <row r="1" spans="1:1" x14ac:dyDescent="0.25">
      <c r="A1" t="s">
        <v>109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E41C7-CF2E-4302-ADCE-A00CD3237E1A}">
  <dimension ref="A1:M51"/>
  <sheetViews>
    <sheetView workbookViewId="0">
      <selection activeCell="A25" sqref="A25:A28"/>
    </sheetView>
  </sheetViews>
  <sheetFormatPr baseColWidth="10" defaultColWidth="11.44140625" defaultRowHeight="12.6" x14ac:dyDescent="0.25"/>
  <cols>
    <col min="1" max="16384" width="11.44140625" style="12"/>
  </cols>
  <sheetData>
    <row r="1" spans="1:10" ht="22.8" x14ac:dyDescent="0.4">
      <c r="A1" s="80">
        <v>46099</v>
      </c>
      <c r="B1" s="81"/>
      <c r="C1" s="81"/>
      <c r="D1" s="81"/>
      <c r="E1" s="81"/>
      <c r="F1" s="81"/>
      <c r="G1" s="81"/>
      <c r="H1" s="82"/>
    </row>
    <row r="2" spans="1:10" ht="13.8" thickBot="1" x14ac:dyDescent="0.3">
      <c r="A2" s="83" t="s">
        <v>91</v>
      </c>
      <c r="B2" s="84"/>
      <c r="C2" s="84"/>
      <c r="D2" s="84"/>
      <c r="E2" s="84"/>
      <c r="F2" s="84"/>
      <c r="G2" s="84"/>
      <c r="H2" s="85"/>
    </row>
    <row r="3" spans="1:10" ht="13.2" x14ac:dyDescent="0.25">
      <c r="A3" s="33" t="s">
        <v>90</v>
      </c>
      <c r="B3" s="78"/>
      <c r="C3" s="79"/>
      <c r="D3" s="79"/>
      <c r="E3" s="32" t="s">
        <v>89</v>
      </c>
      <c r="F3" s="78" t="s">
        <v>106</v>
      </c>
      <c r="G3" s="79"/>
      <c r="H3" s="29"/>
    </row>
    <row r="4" spans="1:10" ht="13.2" x14ac:dyDescent="0.25">
      <c r="A4" s="31" t="s">
        <v>88</v>
      </c>
      <c r="B4" s="78"/>
      <c r="C4" s="79"/>
      <c r="D4" s="79"/>
      <c r="E4" s="30" t="s">
        <v>87</v>
      </c>
      <c r="F4" s="78"/>
      <c r="G4" s="79"/>
      <c r="H4" s="29"/>
    </row>
    <row r="5" spans="1:10" ht="13.2" x14ac:dyDescent="0.25">
      <c r="A5" s="31" t="s">
        <v>86</v>
      </c>
      <c r="B5" s="78"/>
      <c r="C5" s="79"/>
      <c r="D5" s="79"/>
      <c r="E5" s="30" t="s">
        <v>93</v>
      </c>
      <c r="F5" s="78"/>
      <c r="G5" s="79"/>
      <c r="H5" s="29"/>
    </row>
    <row r="6" spans="1:10" ht="13.2" x14ac:dyDescent="0.25">
      <c r="A6" s="31" t="s">
        <v>85</v>
      </c>
      <c r="B6" s="78"/>
      <c r="C6" s="79"/>
      <c r="D6" s="79"/>
      <c r="E6" s="30" t="s">
        <v>84</v>
      </c>
      <c r="F6" s="78"/>
      <c r="G6" s="79"/>
      <c r="H6" s="29"/>
    </row>
    <row r="7" spans="1:10" ht="13.2" x14ac:dyDescent="0.25">
      <c r="A7" s="31" t="s">
        <v>83</v>
      </c>
      <c r="B7" s="78"/>
      <c r="C7" s="79"/>
      <c r="D7" s="79"/>
      <c r="E7" s="30" t="s">
        <v>82</v>
      </c>
      <c r="F7" s="78"/>
      <c r="G7" s="79"/>
      <c r="H7" s="29"/>
    </row>
    <row r="8" spans="1:10" ht="13.2" x14ac:dyDescent="0.25">
      <c r="A8" s="31" t="s">
        <v>81</v>
      </c>
      <c r="B8" s="78"/>
      <c r="C8" s="79"/>
      <c r="D8" s="79"/>
      <c r="E8" s="30"/>
      <c r="F8" s="78"/>
      <c r="G8" s="79"/>
      <c r="H8" s="29"/>
    </row>
    <row r="9" spans="1:10" ht="13.2" x14ac:dyDescent="0.25">
      <c r="A9" s="31" t="s">
        <v>80</v>
      </c>
      <c r="B9" s="78"/>
      <c r="C9" s="79"/>
      <c r="D9" s="79"/>
      <c r="E9" s="30"/>
      <c r="F9" s="78"/>
      <c r="G9" s="79"/>
      <c r="H9" s="29"/>
    </row>
    <row r="10" spans="1:10" ht="13.8" thickBot="1" x14ac:dyDescent="0.3">
      <c r="A10" s="28"/>
      <c r="B10" s="26"/>
      <c r="C10" s="26"/>
      <c r="D10" s="27"/>
      <c r="E10" s="26"/>
      <c r="F10" s="25"/>
      <c r="G10" s="25"/>
      <c r="H10" s="24"/>
    </row>
    <row r="11" spans="1:10" ht="25.8" thickBot="1" x14ac:dyDescent="0.3">
      <c r="A11" s="23" t="s">
        <v>79</v>
      </c>
      <c r="B11" s="22" t="s">
        <v>78</v>
      </c>
      <c r="C11" s="23" t="s">
        <v>79</v>
      </c>
      <c r="D11" s="22" t="s">
        <v>78</v>
      </c>
      <c r="E11" s="23" t="s">
        <v>79</v>
      </c>
      <c r="F11" s="22" t="s">
        <v>78</v>
      </c>
      <c r="G11" s="23" t="s">
        <v>79</v>
      </c>
      <c r="H11" s="22" t="s">
        <v>78</v>
      </c>
    </row>
    <row r="12" spans="1:10" ht="13.2" x14ac:dyDescent="0.25">
      <c r="A12" s="20">
        <v>8101</v>
      </c>
      <c r="B12" s="13"/>
      <c r="C12" s="20"/>
      <c r="D12" s="13"/>
      <c r="E12" s="21"/>
      <c r="F12" s="13"/>
      <c r="G12" s="16"/>
      <c r="H12" s="13"/>
      <c r="J12" s="52"/>
    </row>
    <row r="13" spans="1:10" ht="13.2" x14ac:dyDescent="0.25">
      <c r="A13" s="20">
        <v>8102</v>
      </c>
      <c r="B13" s="13"/>
      <c r="C13" s="21"/>
      <c r="D13" s="13"/>
      <c r="E13" s="21"/>
      <c r="F13" s="13"/>
      <c r="G13" s="16"/>
      <c r="H13" s="13"/>
      <c r="J13" s="52"/>
    </row>
    <row r="14" spans="1:10" ht="13.2" x14ac:dyDescent="0.25">
      <c r="A14" s="20">
        <v>8103</v>
      </c>
      <c r="B14" s="13"/>
      <c r="C14" s="21"/>
      <c r="D14" s="13"/>
      <c r="E14" s="18"/>
      <c r="F14" s="13"/>
      <c r="G14" s="16"/>
      <c r="H14" s="13"/>
      <c r="J14" s="52"/>
    </row>
    <row r="15" spans="1:10" ht="13.2" x14ac:dyDescent="0.25">
      <c r="A15" s="20">
        <v>8104</v>
      </c>
      <c r="B15" s="13"/>
      <c r="C15" s="20"/>
      <c r="D15" s="13"/>
      <c r="E15" s="16"/>
      <c r="F15" s="13"/>
      <c r="G15" s="16"/>
      <c r="H15" s="13"/>
      <c r="J15" s="43"/>
    </row>
    <row r="16" spans="1:10" ht="13.2" x14ac:dyDescent="0.25">
      <c r="A16" s="20">
        <v>8105</v>
      </c>
      <c r="B16" s="13"/>
      <c r="C16" s="20"/>
      <c r="D16" s="13"/>
      <c r="E16" s="16"/>
      <c r="F16" s="13"/>
      <c r="G16" s="16"/>
      <c r="H16" s="13"/>
      <c r="J16" s="43"/>
    </row>
    <row r="17" spans="1:13" ht="13.2" x14ac:dyDescent="0.25">
      <c r="A17" s="20">
        <v>8106</v>
      </c>
      <c r="B17" s="13"/>
      <c r="C17" s="20"/>
      <c r="D17" s="13"/>
      <c r="E17" s="16"/>
      <c r="F17" s="13"/>
      <c r="G17" s="16"/>
      <c r="H17" s="13"/>
      <c r="J17" s="8"/>
    </row>
    <row r="18" spans="1:13" ht="13.2" x14ac:dyDescent="0.25">
      <c r="A18" s="20"/>
      <c r="B18" s="13"/>
      <c r="C18" s="20"/>
      <c r="D18" s="13"/>
      <c r="E18" s="18"/>
      <c r="F18" s="13"/>
      <c r="G18" s="16"/>
      <c r="H18" s="13"/>
      <c r="J18" s="8"/>
    </row>
    <row r="19" spans="1:13" ht="13.2" x14ac:dyDescent="0.25">
      <c r="A19" s="20"/>
      <c r="B19" s="13"/>
      <c r="C19" s="21"/>
      <c r="D19" s="13"/>
      <c r="E19" s="16"/>
      <c r="F19" s="13"/>
      <c r="G19" s="20"/>
      <c r="H19" s="13"/>
      <c r="J19" s="8"/>
    </row>
    <row r="20" spans="1:13" ht="13.2" x14ac:dyDescent="0.25">
      <c r="A20" s="21">
        <v>1101</v>
      </c>
      <c r="B20" s="13"/>
      <c r="C20" s="21"/>
      <c r="D20" s="13"/>
      <c r="E20" s="16"/>
      <c r="F20" s="13"/>
      <c r="G20" s="20"/>
      <c r="H20" s="13"/>
      <c r="J20" s="8"/>
    </row>
    <row r="21" spans="1:13" ht="13.2" x14ac:dyDescent="0.25">
      <c r="A21" s="21">
        <v>3320</v>
      </c>
      <c r="B21" s="13"/>
      <c r="C21" s="21"/>
      <c r="D21" s="13"/>
      <c r="E21" s="16"/>
      <c r="F21" s="13"/>
      <c r="G21" s="16"/>
      <c r="H21" s="13"/>
      <c r="J21" s="8"/>
    </row>
    <row r="22" spans="1:13" ht="13.2" x14ac:dyDescent="0.25">
      <c r="A22" s="21">
        <v>3310</v>
      </c>
      <c r="B22" s="13"/>
      <c r="C22" s="21"/>
      <c r="D22" s="13"/>
      <c r="E22" s="16"/>
      <c r="F22" s="13"/>
      <c r="G22" s="16"/>
      <c r="H22" s="13"/>
      <c r="J22" s="8"/>
    </row>
    <row r="23" spans="1:13" ht="13.2" x14ac:dyDescent="0.25">
      <c r="A23" s="21"/>
      <c r="B23" s="13"/>
      <c r="C23" s="21"/>
      <c r="D23" s="13"/>
      <c r="E23" s="16"/>
      <c r="F23" s="13"/>
      <c r="G23" s="18"/>
      <c r="H23" s="13"/>
      <c r="J23" s="8"/>
    </row>
    <row r="24" spans="1:13" ht="13.2" x14ac:dyDescent="0.25">
      <c r="A24" s="21"/>
      <c r="B24" s="13"/>
      <c r="C24" s="21"/>
      <c r="D24" s="13"/>
      <c r="E24" s="18"/>
      <c r="F24" s="13"/>
      <c r="G24" s="18"/>
      <c r="H24" s="13"/>
      <c r="J24" s="8"/>
      <c r="M24" s="42"/>
    </row>
    <row r="25" spans="1:13" ht="13.2" x14ac:dyDescent="0.25">
      <c r="A25" s="21">
        <v>8301</v>
      </c>
      <c r="B25" s="13"/>
      <c r="C25" s="21"/>
      <c r="D25" s="13"/>
      <c r="E25" s="18"/>
      <c r="F25" s="13"/>
      <c r="G25" s="20"/>
      <c r="H25" s="13"/>
      <c r="J25" s="52"/>
      <c r="M25" s="42"/>
    </row>
    <row r="26" spans="1:13" ht="13.2" x14ac:dyDescent="0.25">
      <c r="A26" s="21">
        <v>8302</v>
      </c>
      <c r="B26" s="13"/>
      <c r="C26" s="21"/>
      <c r="D26" s="13"/>
      <c r="E26" s="20"/>
      <c r="F26" s="13"/>
      <c r="G26" s="20"/>
      <c r="H26" s="13"/>
      <c r="J26" s="52"/>
      <c r="M26" s="42"/>
    </row>
    <row r="27" spans="1:13" ht="13.2" x14ac:dyDescent="0.25">
      <c r="A27" s="16">
        <v>8303</v>
      </c>
      <c r="B27" s="13"/>
      <c r="C27" s="16"/>
      <c r="D27" s="13"/>
      <c r="E27" s="20"/>
      <c r="F27" s="13"/>
      <c r="G27" s="20"/>
      <c r="H27" s="13"/>
      <c r="J27" s="52"/>
      <c r="M27" s="42"/>
    </row>
    <row r="28" spans="1:13" ht="13.2" x14ac:dyDescent="0.25">
      <c r="A28" s="20">
        <v>8304</v>
      </c>
      <c r="B28" s="13"/>
      <c r="C28" s="16"/>
      <c r="D28" s="13"/>
      <c r="E28" s="20"/>
      <c r="F28" s="13"/>
      <c r="G28" s="20"/>
      <c r="H28" s="13"/>
      <c r="J28" s="52"/>
      <c r="M28" s="8"/>
    </row>
    <row r="29" spans="1:13" ht="13.2" x14ac:dyDescent="0.25">
      <c r="A29" s="20"/>
      <c r="B29" s="13"/>
      <c r="C29" s="20"/>
      <c r="D29" s="13"/>
      <c r="E29" s="20"/>
      <c r="F29" s="13"/>
      <c r="G29" s="20"/>
      <c r="H29" s="13"/>
      <c r="J29" s="43"/>
      <c r="M29" s="8"/>
    </row>
    <row r="30" spans="1:13" ht="13.2" x14ac:dyDescent="0.25">
      <c r="A30" s="20"/>
      <c r="B30" s="13"/>
      <c r="C30" s="20"/>
      <c r="D30" s="13"/>
      <c r="E30" s="20"/>
      <c r="F30" s="13"/>
      <c r="G30" s="16"/>
      <c r="H30" s="13"/>
      <c r="J30" s="43"/>
      <c r="M30" s="8"/>
    </row>
    <row r="31" spans="1:13" ht="13.2" x14ac:dyDescent="0.25">
      <c r="A31" s="20"/>
      <c r="B31" s="13"/>
      <c r="C31" s="20"/>
      <c r="D31" s="13"/>
      <c r="E31" s="16"/>
      <c r="F31" s="13"/>
      <c r="G31" s="16"/>
      <c r="H31" s="13"/>
      <c r="J31" s="43"/>
      <c r="M31" s="8"/>
    </row>
    <row r="32" spans="1:13" ht="13.2" x14ac:dyDescent="0.25">
      <c r="A32" s="20"/>
      <c r="B32" s="13"/>
      <c r="C32" s="16"/>
      <c r="D32" s="13"/>
      <c r="E32" s="16"/>
      <c r="F32" s="13"/>
      <c r="G32" s="16"/>
      <c r="H32" s="13"/>
      <c r="J32" s="43"/>
      <c r="M32" s="8"/>
    </row>
    <row r="33" spans="1:13" ht="13.2" x14ac:dyDescent="0.25">
      <c r="A33" s="20"/>
      <c r="B33" s="13"/>
      <c r="C33" s="16"/>
      <c r="D33" s="13"/>
      <c r="E33" s="16"/>
      <c r="F33" s="13"/>
      <c r="G33" s="15"/>
      <c r="H33" s="13"/>
      <c r="J33" s="42"/>
      <c r="M33" s="41"/>
    </row>
    <row r="34" spans="1:13" ht="13.2" x14ac:dyDescent="0.25">
      <c r="A34" s="20"/>
      <c r="B34" s="13"/>
      <c r="C34" s="16"/>
      <c r="D34" s="13"/>
      <c r="E34" s="16"/>
      <c r="F34" s="13"/>
      <c r="G34" s="16"/>
      <c r="H34" s="13"/>
      <c r="J34" s="42"/>
      <c r="M34" s="42"/>
    </row>
    <row r="35" spans="1:13" ht="13.2" x14ac:dyDescent="0.25">
      <c r="A35" s="20"/>
      <c r="B35" s="13"/>
      <c r="C35" s="18"/>
      <c r="D35" s="13"/>
      <c r="E35" s="16"/>
      <c r="F35" s="13"/>
      <c r="G35" s="16"/>
      <c r="H35" s="13"/>
      <c r="J35" s="42"/>
      <c r="M35" s="42"/>
    </row>
    <row r="36" spans="1:13" ht="13.2" x14ac:dyDescent="0.25">
      <c r="A36" s="19"/>
      <c r="B36" s="13"/>
      <c r="C36" s="18"/>
      <c r="D36" s="13"/>
      <c r="E36" s="16"/>
      <c r="F36" s="13"/>
      <c r="G36" s="15"/>
      <c r="H36" s="13"/>
      <c r="J36" s="42"/>
      <c r="M36" s="42"/>
    </row>
    <row r="37" spans="1:13" ht="13.2" x14ac:dyDescent="0.25">
      <c r="A37" s="17"/>
      <c r="B37" s="13"/>
      <c r="C37" s="18"/>
      <c r="D37" s="13"/>
      <c r="E37" s="16"/>
      <c r="F37" s="13"/>
      <c r="G37" s="16"/>
      <c r="H37" s="13"/>
      <c r="J37" s="43"/>
      <c r="M37" s="42"/>
    </row>
    <row r="38" spans="1:13" ht="13.2" x14ac:dyDescent="0.25">
      <c r="A38" s="19"/>
      <c r="B38" s="13"/>
      <c r="C38" s="18"/>
      <c r="D38" s="13"/>
      <c r="E38" s="16"/>
      <c r="F38" s="13"/>
      <c r="G38" s="16"/>
      <c r="H38" s="13"/>
      <c r="J38" s="43"/>
    </row>
    <row r="39" spans="1:13" ht="13.2" x14ac:dyDescent="0.25">
      <c r="A39" s="17"/>
      <c r="B39" s="13"/>
      <c r="C39" s="16"/>
      <c r="D39" s="13"/>
      <c r="E39" s="16"/>
      <c r="F39" s="13"/>
      <c r="G39" s="16"/>
      <c r="H39" s="13"/>
      <c r="J39" s="52"/>
    </row>
    <row r="40" spans="1:13" ht="13.2" x14ac:dyDescent="0.25">
      <c r="A40" s="17"/>
      <c r="B40" s="13"/>
      <c r="C40" s="16"/>
      <c r="D40" s="13"/>
      <c r="E40" s="16"/>
      <c r="F40" s="13"/>
      <c r="G40" s="16"/>
      <c r="H40" s="13"/>
      <c r="J40" s="52"/>
    </row>
    <row r="41" spans="1:13" ht="13.2" x14ac:dyDescent="0.25">
      <c r="A41" s="17"/>
      <c r="B41" s="13"/>
      <c r="C41" s="16"/>
      <c r="D41" s="13"/>
      <c r="E41" s="16"/>
      <c r="F41" s="13"/>
      <c r="G41" s="16"/>
      <c r="H41" s="13"/>
    </row>
    <row r="42" spans="1:13" ht="13.2" x14ac:dyDescent="0.25">
      <c r="A42" s="17"/>
      <c r="B42" s="13"/>
      <c r="C42" s="16"/>
      <c r="D42" s="13"/>
      <c r="E42" s="16"/>
      <c r="F42" s="13"/>
      <c r="G42" s="16"/>
      <c r="H42" s="13"/>
    </row>
    <row r="43" spans="1:13" ht="13.2" x14ac:dyDescent="0.25">
      <c r="A43" s="17"/>
      <c r="B43" s="13"/>
      <c r="C43" s="16"/>
      <c r="D43" s="13"/>
      <c r="E43" s="16"/>
      <c r="F43" s="14"/>
      <c r="G43" s="16"/>
      <c r="H43" s="14"/>
    </row>
    <row r="44" spans="1:13" ht="13.2" x14ac:dyDescent="0.25">
      <c r="A44" s="17"/>
      <c r="B44" s="13"/>
      <c r="C44" s="16"/>
      <c r="D44" s="13"/>
      <c r="E44" s="16"/>
      <c r="F44" s="14"/>
      <c r="G44" s="15"/>
      <c r="H44" s="14"/>
    </row>
    <row r="45" spans="1:13" ht="13.2" x14ac:dyDescent="0.25">
      <c r="A45" s="17"/>
      <c r="B45" s="13"/>
      <c r="C45" s="16"/>
      <c r="D45" s="13"/>
      <c r="E45" s="16"/>
      <c r="F45" s="14"/>
      <c r="G45" s="15"/>
      <c r="H45" s="14"/>
    </row>
    <row r="46" spans="1:13" ht="13.2" x14ac:dyDescent="0.25">
      <c r="A46" s="17"/>
      <c r="B46" s="13"/>
      <c r="C46" s="16"/>
      <c r="D46" s="13"/>
      <c r="E46" s="16"/>
      <c r="F46" s="14"/>
      <c r="G46" s="15"/>
      <c r="H46" s="14"/>
    </row>
    <row r="48" spans="1:13" x14ac:dyDescent="0.25">
      <c r="B48" s="36"/>
      <c r="C48" s="36"/>
    </row>
    <row r="49" spans="2:8" x14ac:dyDescent="0.25">
      <c r="B49" s="35"/>
      <c r="C49" s="35"/>
    </row>
    <row r="51" spans="2:8" x14ac:dyDescent="0.25">
      <c r="D51" s="34" t="s">
        <v>92</v>
      </c>
      <c r="E51" s="35"/>
      <c r="F51" s="35"/>
      <c r="G51" s="35"/>
      <c r="H51" s="35"/>
    </row>
  </sheetData>
  <mergeCells count="16">
    <mergeCell ref="A1:H1"/>
    <mergeCell ref="A2:H2"/>
    <mergeCell ref="B3:D3"/>
    <mergeCell ref="F3:G3"/>
    <mergeCell ref="B4:D4"/>
    <mergeCell ref="F4:G4"/>
    <mergeCell ref="B8:D8"/>
    <mergeCell ref="F8:G8"/>
    <mergeCell ref="B9:D9"/>
    <mergeCell ref="F9:G9"/>
    <mergeCell ref="B5:D5"/>
    <mergeCell ref="F5:G5"/>
    <mergeCell ref="B6:D6"/>
    <mergeCell ref="F6:G6"/>
    <mergeCell ref="B7:D7"/>
    <mergeCell ref="F7:G7"/>
  </mergeCells>
  <conditionalFormatting sqref="M24:M37">
    <cfRule type="duplicateValues" dxfId="8" priority="3" stopIfTrue="1"/>
  </conditionalFormatting>
  <conditionalFormatting sqref="J24:J40 J12:J22">
    <cfRule type="duplicateValues" dxfId="7" priority="2" stopIfTrue="1"/>
  </conditionalFormatting>
  <conditionalFormatting sqref="J23">
    <cfRule type="duplicateValues" dxfId="6" priority="1" stopIfTrue="1"/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portrait" blackAndWhite="1" r:id="rId1"/>
  <headerFooter>
    <oddHeader xml:space="preserve">&amp;L&amp;G&amp;C                        &amp;G&amp;R&amp;G         _                  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DA7F0-CFB1-4C08-BB86-85B1CE40A135}">
  <sheetPr>
    <pageSetUpPr fitToPage="1"/>
  </sheetPr>
  <dimension ref="A1:K227"/>
  <sheetViews>
    <sheetView tabSelected="1" zoomScale="115" zoomScaleNormal="115" workbookViewId="0">
      <pane ySplit="1" topLeftCell="A82" activePane="bottomLeft" state="frozen"/>
      <selection pane="bottomLeft" activeCell="L55" sqref="L55"/>
    </sheetView>
  </sheetViews>
  <sheetFormatPr baseColWidth="10" defaultColWidth="11.44140625" defaultRowHeight="18" customHeight="1" x14ac:dyDescent="0.25"/>
  <cols>
    <col min="1" max="1" width="12.33203125" style="47" bestFit="1" customWidth="1"/>
    <col min="2" max="2" width="4.88671875" style="64" customWidth="1"/>
    <col min="3" max="3" width="6.109375" style="65" customWidth="1"/>
    <col min="4" max="4" width="8.33203125" style="44" bestFit="1" customWidth="1"/>
    <col min="5" max="5" width="6.33203125" style="44" customWidth="1"/>
    <col min="6" max="6" width="6.6640625" style="68" customWidth="1"/>
    <col min="7" max="7" width="12.6640625" style="69" customWidth="1"/>
    <col min="8" max="8" width="7.5546875" style="66" customWidth="1"/>
    <col min="9" max="9" width="35.6640625" style="44" customWidth="1"/>
    <col min="10" max="10" width="8.5546875" style="67" customWidth="1"/>
    <col min="11" max="11" width="13.21875" style="65" customWidth="1"/>
    <col min="12" max="16384" width="11.44140625" style="44"/>
  </cols>
  <sheetData>
    <row r="1" spans="1:11" ht="18" customHeight="1" x14ac:dyDescent="0.25">
      <c r="A1" s="55" t="s">
        <v>111</v>
      </c>
      <c r="B1" s="56" t="s">
        <v>112</v>
      </c>
      <c r="C1" s="57" t="s">
        <v>113</v>
      </c>
      <c r="D1" s="58" t="s">
        <v>114</v>
      </c>
      <c r="E1" s="59" t="s">
        <v>115</v>
      </c>
      <c r="F1" s="60" t="s">
        <v>116</v>
      </c>
      <c r="G1" s="61" t="s">
        <v>117</v>
      </c>
      <c r="H1" s="62" t="s">
        <v>118</v>
      </c>
      <c r="I1" s="58" t="s">
        <v>0</v>
      </c>
      <c r="J1" s="63" t="s">
        <v>1</v>
      </c>
      <c r="K1" s="65">
        <f>SUM(K2:K1499)</f>
        <v>330.94719037150833</v>
      </c>
    </row>
    <row r="2" spans="1:11" ht="18" customHeight="1" x14ac:dyDescent="0.25">
      <c r="A2" s="47">
        <v>8186</v>
      </c>
      <c r="B2" s="64" t="s">
        <v>146</v>
      </c>
      <c r="C2" s="65">
        <v>10.7</v>
      </c>
      <c r="D2" s="44">
        <v>58</v>
      </c>
      <c r="E2" s="44" t="s">
        <v>119</v>
      </c>
      <c r="G2" s="69" t="s">
        <v>140</v>
      </c>
      <c r="H2" s="66" t="s">
        <v>73</v>
      </c>
      <c r="J2" s="67">
        <v>8101</v>
      </c>
      <c r="K2" s="73">
        <f t="shared" ref="K2:K65" si="0">(PI()*((D2)^2)/4)*C2/10000</f>
        <v>2.827024981185847</v>
      </c>
    </row>
    <row r="3" spans="1:11" ht="18" customHeight="1" x14ac:dyDescent="0.25">
      <c r="A3" s="47">
        <v>8187</v>
      </c>
      <c r="B3" s="64" t="s">
        <v>146</v>
      </c>
      <c r="C3" s="65">
        <v>6.7</v>
      </c>
      <c r="D3" s="44">
        <v>51</v>
      </c>
      <c r="E3" s="44" t="s">
        <v>147</v>
      </c>
      <c r="G3" s="69" t="s">
        <v>140</v>
      </c>
      <c r="H3" s="66" t="s">
        <v>73</v>
      </c>
      <c r="J3" s="67">
        <v>8101</v>
      </c>
      <c r="K3" s="73">
        <f t="shared" si="0"/>
        <v>1.3686898174078312</v>
      </c>
    </row>
    <row r="4" spans="1:11" ht="18" customHeight="1" x14ac:dyDescent="0.25">
      <c r="A4" s="47">
        <v>8188</v>
      </c>
      <c r="B4" s="64" t="s">
        <v>146</v>
      </c>
      <c r="C4" s="65">
        <v>11.6</v>
      </c>
      <c r="D4" s="44">
        <v>53</v>
      </c>
      <c r="E4" s="44" t="s">
        <v>119</v>
      </c>
      <c r="G4" s="69" t="s">
        <v>140</v>
      </c>
      <c r="H4" s="66" t="s">
        <v>73</v>
      </c>
      <c r="J4" s="67">
        <v>8101</v>
      </c>
      <c r="K4" s="73">
        <f t="shared" si="0"/>
        <v>2.5591727915407811</v>
      </c>
    </row>
    <row r="5" spans="1:11" ht="18" customHeight="1" x14ac:dyDescent="0.25">
      <c r="A5" s="47">
        <v>8189</v>
      </c>
      <c r="B5" s="64" t="s">
        <v>146</v>
      </c>
      <c r="C5" s="65">
        <v>17.7</v>
      </c>
      <c r="D5" s="44">
        <v>43</v>
      </c>
      <c r="E5" s="44" t="s">
        <v>119</v>
      </c>
      <c r="G5" s="69" t="s">
        <v>140</v>
      </c>
      <c r="H5" s="66" t="s">
        <v>73</v>
      </c>
      <c r="J5" s="67">
        <v>8101</v>
      </c>
      <c r="K5" s="73">
        <f t="shared" si="0"/>
        <v>2.5703961312957309</v>
      </c>
    </row>
    <row r="6" spans="1:11" ht="18" customHeight="1" x14ac:dyDescent="0.25">
      <c r="A6" s="47">
        <v>8190</v>
      </c>
      <c r="B6" s="64" t="s">
        <v>146</v>
      </c>
      <c r="C6" s="65">
        <v>14.5</v>
      </c>
      <c r="D6" s="44">
        <v>45</v>
      </c>
      <c r="E6" s="44" t="s">
        <v>147</v>
      </c>
      <c r="F6" s="68" t="s">
        <v>169</v>
      </c>
      <c r="G6" s="69" t="s">
        <v>140</v>
      </c>
      <c r="H6" s="66" t="s">
        <v>73</v>
      </c>
      <c r="J6" s="67">
        <v>8101</v>
      </c>
      <c r="K6" s="73">
        <f t="shared" si="0"/>
        <v>2.3061253572757576</v>
      </c>
    </row>
    <row r="7" spans="1:11" ht="18" customHeight="1" x14ac:dyDescent="0.25">
      <c r="A7" s="47">
        <v>8191</v>
      </c>
      <c r="B7" s="64" t="s">
        <v>146</v>
      </c>
      <c r="C7" s="65">
        <v>9.8000000000000007</v>
      </c>
      <c r="D7" s="44">
        <v>47</v>
      </c>
      <c r="E7" s="44" t="s">
        <v>147</v>
      </c>
      <c r="G7" s="69" t="s">
        <v>140</v>
      </c>
      <c r="H7" s="66" t="s">
        <v>73</v>
      </c>
      <c r="J7" s="67">
        <v>8101</v>
      </c>
      <c r="K7" s="73">
        <f t="shared" si="0"/>
        <v>1.7002456520860643</v>
      </c>
    </row>
    <row r="8" spans="1:11" ht="18" customHeight="1" x14ac:dyDescent="0.25">
      <c r="A8" s="47">
        <v>8192</v>
      </c>
      <c r="B8" s="64" t="s">
        <v>146</v>
      </c>
      <c r="C8" s="65">
        <v>12.1</v>
      </c>
      <c r="D8" s="44">
        <v>45</v>
      </c>
      <c r="E8" s="44" t="s">
        <v>147</v>
      </c>
      <c r="F8" s="68" t="s">
        <v>168</v>
      </c>
      <c r="G8" s="69" t="s">
        <v>140</v>
      </c>
      <c r="H8" s="66" t="s">
        <v>73</v>
      </c>
      <c r="J8" s="67">
        <v>8101</v>
      </c>
      <c r="K8" s="73">
        <f t="shared" si="0"/>
        <v>1.9244218498645975</v>
      </c>
    </row>
    <row r="9" spans="1:11" ht="18" customHeight="1" x14ac:dyDescent="0.25">
      <c r="A9" s="47">
        <v>8193</v>
      </c>
      <c r="B9" s="64" t="s">
        <v>146</v>
      </c>
      <c r="C9" s="65">
        <v>16.899999999999999</v>
      </c>
      <c r="D9" s="44">
        <v>41</v>
      </c>
      <c r="E9" s="44" t="s">
        <v>147</v>
      </c>
      <c r="G9" s="69" t="s">
        <v>140</v>
      </c>
      <c r="H9" s="66" t="s">
        <v>73</v>
      </c>
      <c r="J9" s="67">
        <v>8101</v>
      </c>
      <c r="K9" s="73">
        <f t="shared" si="0"/>
        <v>2.2312297884141765</v>
      </c>
    </row>
    <row r="10" spans="1:11" ht="18" customHeight="1" x14ac:dyDescent="0.25">
      <c r="A10" s="47">
        <v>8194</v>
      </c>
      <c r="B10" s="64" t="s">
        <v>146</v>
      </c>
      <c r="C10" s="65">
        <v>14.9</v>
      </c>
      <c r="D10" s="44">
        <v>39</v>
      </c>
      <c r="E10" s="44" t="s">
        <v>147</v>
      </c>
      <c r="G10" s="69" t="s">
        <v>140</v>
      </c>
      <c r="H10" s="66" t="s">
        <v>73</v>
      </c>
      <c r="J10" s="67">
        <v>8101</v>
      </c>
      <c r="K10" s="73">
        <f t="shared" si="0"/>
        <v>1.7799400037260031</v>
      </c>
    </row>
    <row r="11" spans="1:11" ht="18" customHeight="1" x14ac:dyDescent="0.25">
      <c r="A11" s="47">
        <v>8195</v>
      </c>
      <c r="B11" s="64" t="s">
        <v>146</v>
      </c>
      <c r="C11" s="65">
        <v>12.2</v>
      </c>
      <c r="D11" s="44">
        <v>45</v>
      </c>
      <c r="E11" s="44" t="s">
        <v>119</v>
      </c>
      <c r="G11" s="69" t="s">
        <v>140</v>
      </c>
      <c r="H11" s="66" t="s">
        <v>73</v>
      </c>
      <c r="J11" s="67">
        <v>8101</v>
      </c>
      <c r="K11" s="73">
        <f t="shared" si="0"/>
        <v>1.9403261626733959</v>
      </c>
    </row>
    <row r="12" spans="1:11" ht="18" customHeight="1" x14ac:dyDescent="0.25">
      <c r="A12" s="47">
        <v>8196</v>
      </c>
      <c r="B12" s="64" t="s">
        <v>146</v>
      </c>
      <c r="C12" s="65">
        <v>12.7</v>
      </c>
      <c r="D12" s="44">
        <v>50</v>
      </c>
      <c r="E12" s="44" t="s">
        <v>119</v>
      </c>
      <c r="G12" s="69" t="s">
        <v>140</v>
      </c>
      <c r="H12" s="66" t="s">
        <v>73</v>
      </c>
      <c r="J12" s="67">
        <v>8101</v>
      </c>
      <c r="K12" s="73">
        <f t="shared" si="0"/>
        <v>2.4936391687868982</v>
      </c>
    </row>
    <row r="13" spans="1:11" ht="18" customHeight="1" x14ac:dyDescent="0.25">
      <c r="A13" s="47">
        <v>8197</v>
      </c>
      <c r="B13" s="64" t="s">
        <v>146</v>
      </c>
      <c r="C13" s="65">
        <v>13.8</v>
      </c>
      <c r="D13" s="44">
        <v>46</v>
      </c>
      <c r="E13" s="44" t="s">
        <v>119</v>
      </c>
      <c r="G13" s="69" t="s">
        <v>140</v>
      </c>
      <c r="H13" s="66" t="s">
        <v>73</v>
      </c>
      <c r="J13" s="67">
        <v>8101</v>
      </c>
      <c r="K13" s="73">
        <f t="shared" si="0"/>
        <v>2.2934254689736209</v>
      </c>
    </row>
    <row r="14" spans="1:11" ht="18" customHeight="1" x14ac:dyDescent="0.25">
      <c r="A14" s="47">
        <v>8198</v>
      </c>
      <c r="B14" s="64" t="s">
        <v>146</v>
      </c>
      <c r="C14" s="65">
        <v>10.4</v>
      </c>
      <c r="D14" s="44">
        <v>50</v>
      </c>
      <c r="E14" s="44" t="s">
        <v>147</v>
      </c>
      <c r="G14" s="69" t="s">
        <v>140</v>
      </c>
      <c r="H14" s="66" t="s">
        <v>73</v>
      </c>
      <c r="J14" s="67">
        <v>8101</v>
      </c>
      <c r="K14" s="73">
        <f t="shared" si="0"/>
        <v>2.0420352248333655</v>
      </c>
    </row>
    <row r="15" spans="1:11" ht="18" customHeight="1" x14ac:dyDescent="0.25">
      <c r="A15" s="47">
        <v>8199</v>
      </c>
      <c r="B15" s="64" t="s">
        <v>146</v>
      </c>
      <c r="C15" s="65">
        <v>11.9</v>
      </c>
      <c r="D15" s="44">
        <v>48</v>
      </c>
      <c r="E15" s="44" t="s">
        <v>148</v>
      </c>
      <c r="G15" s="69" t="s">
        <v>140</v>
      </c>
      <c r="H15" s="66" t="s">
        <v>73</v>
      </c>
      <c r="J15" s="67">
        <v>8101</v>
      </c>
      <c r="K15" s="73">
        <f t="shared" si="0"/>
        <v>2.1533732684765878</v>
      </c>
    </row>
    <row r="16" spans="1:11" ht="18" customHeight="1" x14ac:dyDescent="0.25">
      <c r="A16" s="47">
        <v>8200</v>
      </c>
      <c r="B16" s="64" t="s">
        <v>146</v>
      </c>
      <c r="C16" s="65">
        <v>9.4</v>
      </c>
      <c r="D16" s="44">
        <v>65</v>
      </c>
      <c r="E16" s="44" t="s">
        <v>147</v>
      </c>
      <c r="G16" s="69" t="s">
        <v>140</v>
      </c>
      <c r="H16" s="66" t="s">
        <v>73</v>
      </c>
      <c r="J16" s="67">
        <v>8101</v>
      </c>
      <c r="K16" s="73">
        <f t="shared" si="0"/>
        <v>3.1192088059329661</v>
      </c>
    </row>
    <row r="17" spans="1:11" ht="18" customHeight="1" x14ac:dyDescent="0.25">
      <c r="A17" s="47">
        <v>8201</v>
      </c>
      <c r="B17" s="64" t="s">
        <v>146</v>
      </c>
      <c r="C17" s="65">
        <v>9.8000000000000007</v>
      </c>
      <c r="D17" s="44">
        <v>52</v>
      </c>
      <c r="E17" s="44" t="s">
        <v>147</v>
      </c>
      <c r="G17" s="69" t="s">
        <v>140</v>
      </c>
      <c r="H17" s="66" t="s">
        <v>73</v>
      </c>
      <c r="J17" s="67">
        <v>8101</v>
      </c>
      <c r="K17" s="73">
        <f t="shared" si="0"/>
        <v>2.0812423011501666</v>
      </c>
    </row>
    <row r="18" spans="1:11" ht="18" customHeight="1" x14ac:dyDescent="0.25">
      <c r="A18" s="47">
        <v>8202</v>
      </c>
      <c r="B18" s="64" t="s">
        <v>146</v>
      </c>
      <c r="C18" s="65">
        <v>13.5</v>
      </c>
      <c r="D18" s="44">
        <v>53</v>
      </c>
      <c r="E18" s="44" t="s">
        <v>147</v>
      </c>
      <c r="G18" s="69" t="s">
        <v>140</v>
      </c>
      <c r="H18" s="66" t="s">
        <v>73</v>
      </c>
      <c r="J18" s="67">
        <v>8101</v>
      </c>
      <c r="K18" s="73">
        <f t="shared" si="0"/>
        <v>2.9783476453276339</v>
      </c>
    </row>
    <row r="19" spans="1:11" ht="18" customHeight="1" x14ac:dyDescent="0.25">
      <c r="A19" s="47">
        <v>8203</v>
      </c>
      <c r="B19" s="64" t="s">
        <v>146</v>
      </c>
      <c r="C19" s="65">
        <v>15.8</v>
      </c>
      <c r="D19" s="44">
        <v>55</v>
      </c>
      <c r="E19" s="44" t="s">
        <v>148</v>
      </c>
      <c r="F19" s="68" t="s">
        <v>162</v>
      </c>
      <c r="G19" s="69" t="s">
        <v>140</v>
      </c>
      <c r="H19" s="66" t="s">
        <v>73</v>
      </c>
      <c r="J19" s="67">
        <v>8101</v>
      </c>
      <c r="K19" s="73">
        <f t="shared" si="0"/>
        <v>3.7538105219581048</v>
      </c>
    </row>
    <row r="20" spans="1:11" ht="18" customHeight="1" x14ac:dyDescent="0.25">
      <c r="A20" s="47">
        <v>8205</v>
      </c>
      <c r="B20" s="64" t="s">
        <v>146</v>
      </c>
      <c r="C20" s="65">
        <v>5.5</v>
      </c>
      <c r="D20" s="44">
        <v>66</v>
      </c>
      <c r="E20" s="44" t="s">
        <v>147</v>
      </c>
      <c r="G20" s="69" t="s">
        <v>140</v>
      </c>
      <c r="H20" s="66" t="s">
        <v>73</v>
      </c>
      <c r="J20" s="67">
        <v>8101</v>
      </c>
      <c r="K20" s="73">
        <f t="shared" si="0"/>
        <v>1.8816569198676065</v>
      </c>
    </row>
    <row r="21" spans="1:11" ht="18" customHeight="1" x14ac:dyDescent="0.25">
      <c r="A21" s="47">
        <v>8206</v>
      </c>
      <c r="B21" s="64" t="s">
        <v>146</v>
      </c>
      <c r="C21" s="65">
        <v>15.4</v>
      </c>
      <c r="D21" s="44">
        <v>53</v>
      </c>
      <c r="E21" s="44" t="s">
        <v>148</v>
      </c>
      <c r="G21" s="69" t="s">
        <v>140</v>
      </c>
      <c r="H21" s="66" t="s">
        <v>73</v>
      </c>
      <c r="J21" s="67">
        <v>8101</v>
      </c>
      <c r="K21" s="73">
        <f t="shared" si="0"/>
        <v>3.3975224991144861</v>
      </c>
    </row>
    <row r="22" spans="1:11" ht="18" customHeight="1" x14ac:dyDescent="0.25">
      <c r="A22" s="47">
        <v>8207</v>
      </c>
      <c r="B22" s="64" t="s">
        <v>146</v>
      </c>
      <c r="C22" s="65">
        <v>7.8</v>
      </c>
      <c r="D22" s="44">
        <v>62</v>
      </c>
      <c r="E22" s="44" t="s">
        <v>148</v>
      </c>
      <c r="F22" s="68" t="s">
        <v>168</v>
      </c>
      <c r="G22" s="69" t="s">
        <v>140</v>
      </c>
      <c r="H22" s="66" t="s">
        <v>73</v>
      </c>
      <c r="J22" s="67">
        <v>8101</v>
      </c>
      <c r="K22" s="73">
        <f t="shared" si="0"/>
        <v>2.3548750212778371</v>
      </c>
    </row>
    <row r="23" spans="1:11" ht="18" customHeight="1" x14ac:dyDescent="0.25">
      <c r="A23" s="47">
        <v>8118</v>
      </c>
      <c r="B23" s="64" t="s">
        <v>149</v>
      </c>
      <c r="C23" s="65">
        <v>8.1999999999999993</v>
      </c>
      <c r="D23" s="44">
        <v>65</v>
      </c>
      <c r="E23" s="44" t="s">
        <v>150</v>
      </c>
      <c r="G23" s="69" t="s">
        <v>140</v>
      </c>
      <c r="H23" s="66" t="s">
        <v>73</v>
      </c>
      <c r="J23" s="67">
        <v>8102</v>
      </c>
      <c r="K23" s="73">
        <f t="shared" si="0"/>
        <v>2.7210119370904593</v>
      </c>
    </row>
    <row r="24" spans="1:11" ht="18" customHeight="1" x14ac:dyDescent="0.25">
      <c r="A24" s="47">
        <v>8126</v>
      </c>
      <c r="B24" s="64" t="s">
        <v>149</v>
      </c>
      <c r="C24" s="65">
        <v>10.1</v>
      </c>
      <c r="D24" s="44">
        <v>44</v>
      </c>
      <c r="E24" s="44" t="s">
        <v>151</v>
      </c>
      <c r="G24" s="69" t="s">
        <v>140</v>
      </c>
      <c r="H24" s="66" t="s">
        <v>73</v>
      </c>
      <c r="J24" s="67">
        <v>8102</v>
      </c>
      <c r="K24" s="73">
        <f t="shared" si="0"/>
        <v>1.5357361527808344</v>
      </c>
    </row>
    <row r="25" spans="1:11" ht="18" customHeight="1" x14ac:dyDescent="0.25">
      <c r="A25" s="47">
        <v>8127</v>
      </c>
      <c r="B25" s="64" t="s">
        <v>149</v>
      </c>
      <c r="C25" s="65">
        <v>9.3000000000000007</v>
      </c>
      <c r="D25" s="44">
        <v>53</v>
      </c>
      <c r="E25" s="44" t="s">
        <v>151</v>
      </c>
      <c r="G25" s="69" t="s">
        <v>140</v>
      </c>
      <c r="H25" s="66" t="s">
        <v>73</v>
      </c>
      <c r="J25" s="67">
        <v>8102</v>
      </c>
      <c r="K25" s="73">
        <f t="shared" si="0"/>
        <v>2.051750600114592</v>
      </c>
    </row>
    <row r="26" spans="1:11" ht="18" customHeight="1" x14ac:dyDescent="0.25">
      <c r="A26" s="47">
        <v>8128</v>
      </c>
      <c r="B26" s="64" t="s">
        <v>149</v>
      </c>
      <c r="C26" s="65">
        <v>5.9</v>
      </c>
      <c r="D26" s="44">
        <v>55</v>
      </c>
      <c r="E26" s="44" t="s">
        <v>151</v>
      </c>
      <c r="F26" s="68" t="s">
        <v>160</v>
      </c>
      <c r="G26" s="69" t="s">
        <v>140</v>
      </c>
      <c r="H26" s="66" t="s">
        <v>73</v>
      </c>
      <c r="J26" s="67">
        <v>8102</v>
      </c>
      <c r="K26" s="73">
        <f t="shared" si="0"/>
        <v>1.401739372123596</v>
      </c>
    </row>
    <row r="27" spans="1:11" ht="18" customHeight="1" x14ac:dyDescent="0.25">
      <c r="A27" s="47">
        <v>8142</v>
      </c>
      <c r="B27" s="64" t="s">
        <v>149</v>
      </c>
      <c r="C27" s="65">
        <v>9.4</v>
      </c>
      <c r="D27" s="44">
        <v>50</v>
      </c>
      <c r="E27" s="44" t="s">
        <v>151</v>
      </c>
      <c r="G27" s="69" t="s">
        <v>140</v>
      </c>
      <c r="H27" s="66" t="s">
        <v>73</v>
      </c>
      <c r="J27" s="67">
        <v>8102</v>
      </c>
      <c r="K27" s="73">
        <f t="shared" si="0"/>
        <v>1.8456856839840035</v>
      </c>
    </row>
    <row r="28" spans="1:11" ht="18" customHeight="1" x14ac:dyDescent="0.25">
      <c r="A28" s="47">
        <v>8143</v>
      </c>
      <c r="B28" s="64" t="s">
        <v>149</v>
      </c>
      <c r="C28" s="65">
        <v>7.8</v>
      </c>
      <c r="D28" s="44">
        <v>63</v>
      </c>
      <c r="E28" s="44" t="s">
        <v>151</v>
      </c>
      <c r="G28" s="69" t="s">
        <v>140</v>
      </c>
      <c r="H28" s="66" t="s">
        <v>73</v>
      </c>
      <c r="J28" s="67">
        <v>8102</v>
      </c>
      <c r="K28" s="73">
        <f t="shared" si="0"/>
        <v>2.4314513422090882</v>
      </c>
    </row>
    <row r="29" spans="1:11" ht="18" customHeight="1" x14ac:dyDescent="0.25">
      <c r="A29" s="47">
        <v>8145</v>
      </c>
      <c r="B29" s="64" t="s">
        <v>152</v>
      </c>
      <c r="C29" s="65">
        <v>7.8</v>
      </c>
      <c r="D29" s="44">
        <v>53</v>
      </c>
      <c r="E29" s="44" t="s">
        <v>151</v>
      </c>
      <c r="G29" s="69" t="s">
        <v>140</v>
      </c>
      <c r="H29" s="66" t="s">
        <v>73</v>
      </c>
      <c r="J29" s="67">
        <v>8102</v>
      </c>
      <c r="K29" s="73">
        <f t="shared" si="0"/>
        <v>1.7208230839670771</v>
      </c>
    </row>
    <row r="30" spans="1:11" ht="18" customHeight="1" x14ac:dyDescent="0.25">
      <c r="A30" s="47">
        <v>8179</v>
      </c>
      <c r="B30" s="64" t="s">
        <v>149</v>
      </c>
      <c r="C30" s="65">
        <v>8.3000000000000007</v>
      </c>
      <c r="D30" s="44">
        <v>53</v>
      </c>
      <c r="E30" s="44" t="s">
        <v>150</v>
      </c>
      <c r="G30" s="69" t="s">
        <v>140</v>
      </c>
      <c r="H30" s="66" t="s">
        <v>73</v>
      </c>
      <c r="J30" s="67">
        <v>8102</v>
      </c>
      <c r="K30" s="73">
        <f t="shared" si="0"/>
        <v>1.8311322560162491</v>
      </c>
    </row>
    <row r="31" spans="1:11" ht="18" customHeight="1" x14ac:dyDescent="0.25">
      <c r="A31" s="47">
        <v>8180</v>
      </c>
      <c r="B31" s="64" t="s">
        <v>149</v>
      </c>
      <c r="C31" s="65">
        <v>11.3</v>
      </c>
      <c r="D31" s="44">
        <v>58</v>
      </c>
      <c r="E31" s="44" t="s">
        <v>150</v>
      </c>
      <c r="G31" s="69" t="s">
        <v>140</v>
      </c>
      <c r="H31" s="66" t="s">
        <v>73</v>
      </c>
      <c r="J31" s="67">
        <v>8102</v>
      </c>
      <c r="K31" s="73">
        <f t="shared" si="0"/>
        <v>2.9855497464859884</v>
      </c>
    </row>
    <row r="32" spans="1:11" ht="18" customHeight="1" x14ac:dyDescent="0.25">
      <c r="A32" s="47">
        <v>8184</v>
      </c>
      <c r="B32" s="64" t="s">
        <v>149</v>
      </c>
      <c r="C32" s="65">
        <v>7.2</v>
      </c>
      <c r="D32" s="44">
        <v>70</v>
      </c>
      <c r="E32" s="44" t="s">
        <v>151</v>
      </c>
      <c r="G32" s="69" t="s">
        <v>140</v>
      </c>
      <c r="H32" s="66" t="s">
        <v>73</v>
      </c>
      <c r="J32" s="67">
        <v>8102</v>
      </c>
      <c r="K32" s="73">
        <f t="shared" si="0"/>
        <v>2.7708847204661975</v>
      </c>
    </row>
    <row r="33" spans="1:11" ht="18" customHeight="1" x14ac:dyDescent="0.25">
      <c r="A33" s="47">
        <v>8185</v>
      </c>
      <c r="B33" s="64" t="s">
        <v>149</v>
      </c>
      <c r="C33" s="65">
        <v>12.3</v>
      </c>
      <c r="D33" s="44">
        <v>52</v>
      </c>
      <c r="E33" s="44" t="s">
        <v>151</v>
      </c>
      <c r="F33" s="68" t="s">
        <v>160</v>
      </c>
      <c r="G33" s="69" t="s">
        <v>140</v>
      </c>
      <c r="H33" s="66" t="s">
        <v>73</v>
      </c>
      <c r="J33" s="67">
        <v>8102</v>
      </c>
      <c r="K33" s="73">
        <f t="shared" si="0"/>
        <v>2.6121714596068415</v>
      </c>
    </row>
    <row r="34" spans="1:11" ht="18" customHeight="1" x14ac:dyDescent="0.25">
      <c r="A34" s="47">
        <v>8034</v>
      </c>
      <c r="B34" s="64" t="s">
        <v>153</v>
      </c>
      <c r="C34" s="65">
        <v>3.2</v>
      </c>
      <c r="D34" s="44">
        <v>48</v>
      </c>
      <c r="E34" s="44" t="s">
        <v>154</v>
      </c>
      <c r="G34" s="69" t="s">
        <v>140</v>
      </c>
      <c r="H34" s="66" t="s">
        <v>73</v>
      </c>
      <c r="J34" s="67">
        <v>8103</v>
      </c>
      <c r="K34" s="73">
        <f t="shared" si="0"/>
        <v>0.57905835790967064</v>
      </c>
    </row>
    <row r="35" spans="1:11" ht="18" customHeight="1" x14ac:dyDescent="0.25">
      <c r="A35" s="47">
        <v>8038</v>
      </c>
      <c r="B35" s="64" t="s">
        <v>153</v>
      </c>
      <c r="C35" s="65">
        <v>12.6</v>
      </c>
      <c r="D35" s="44">
        <v>42</v>
      </c>
      <c r="E35" s="44" t="s">
        <v>154</v>
      </c>
      <c r="F35" s="68" t="s">
        <v>162</v>
      </c>
      <c r="G35" s="69" t="s">
        <v>140</v>
      </c>
      <c r="H35" s="66" t="s">
        <v>73</v>
      </c>
      <c r="J35" s="67">
        <v>8103</v>
      </c>
      <c r="K35" s="73">
        <f t="shared" si="0"/>
        <v>1.7456573738937045</v>
      </c>
    </row>
    <row r="36" spans="1:11" ht="18" customHeight="1" x14ac:dyDescent="0.25">
      <c r="A36" s="47">
        <v>8039</v>
      </c>
      <c r="B36" s="64" t="s">
        <v>153</v>
      </c>
      <c r="C36" s="65">
        <v>3.8</v>
      </c>
      <c r="D36" s="44">
        <v>61</v>
      </c>
      <c r="E36" s="44" t="s">
        <v>154</v>
      </c>
      <c r="G36" s="69" t="s">
        <v>140</v>
      </c>
      <c r="H36" s="66" t="s">
        <v>73</v>
      </c>
      <c r="J36" s="67">
        <v>8103</v>
      </c>
      <c r="K36" s="73">
        <f t="shared" si="0"/>
        <v>1.110537295080724</v>
      </c>
    </row>
    <row r="37" spans="1:11" ht="18" customHeight="1" x14ac:dyDescent="0.25">
      <c r="A37" s="47">
        <v>8111</v>
      </c>
      <c r="B37" s="64" t="s">
        <v>153</v>
      </c>
      <c r="C37" s="65">
        <v>7.6</v>
      </c>
      <c r="D37" s="44">
        <v>61</v>
      </c>
      <c r="E37" s="44" t="s">
        <v>154</v>
      </c>
      <c r="G37" s="69" t="s">
        <v>140</v>
      </c>
      <c r="H37" s="66" t="s">
        <v>73</v>
      </c>
      <c r="J37" s="67">
        <v>8103</v>
      </c>
      <c r="K37" s="73">
        <f t="shared" si="0"/>
        <v>2.2210745901614479</v>
      </c>
    </row>
    <row r="38" spans="1:11" ht="18" customHeight="1" x14ac:dyDescent="0.25">
      <c r="A38" s="47">
        <v>8112</v>
      </c>
      <c r="B38" s="64" t="s">
        <v>153</v>
      </c>
      <c r="C38" s="65">
        <v>4</v>
      </c>
      <c r="D38" s="44">
        <v>64</v>
      </c>
      <c r="E38" s="44" t="s">
        <v>154</v>
      </c>
      <c r="G38" s="69" t="s">
        <v>140</v>
      </c>
      <c r="H38" s="66" t="s">
        <v>73</v>
      </c>
      <c r="J38" s="67">
        <v>8103</v>
      </c>
      <c r="K38" s="73">
        <f t="shared" si="0"/>
        <v>1.2867963509103792</v>
      </c>
    </row>
    <row r="39" spans="1:11" ht="18" customHeight="1" x14ac:dyDescent="0.25">
      <c r="A39" s="47">
        <v>8113</v>
      </c>
      <c r="B39" s="64" t="s">
        <v>153</v>
      </c>
      <c r="C39" s="65">
        <v>3.1</v>
      </c>
      <c r="D39" s="44">
        <v>59</v>
      </c>
      <c r="E39" s="44" t="s">
        <v>154</v>
      </c>
      <c r="G39" s="69" t="s">
        <v>140</v>
      </c>
      <c r="H39" s="66" t="s">
        <v>73</v>
      </c>
      <c r="J39" s="67">
        <v>8103</v>
      </c>
      <c r="K39" s="73">
        <f t="shared" si="0"/>
        <v>0.84753101210382042</v>
      </c>
    </row>
    <row r="40" spans="1:11" ht="18" customHeight="1" x14ac:dyDescent="0.25">
      <c r="A40" s="47">
        <v>8114</v>
      </c>
      <c r="B40" s="64" t="s">
        <v>153</v>
      </c>
      <c r="C40" s="65">
        <v>5.7</v>
      </c>
      <c r="D40" s="44">
        <v>53</v>
      </c>
      <c r="E40" s="44" t="s">
        <v>154</v>
      </c>
      <c r="G40" s="69" t="s">
        <v>140</v>
      </c>
      <c r="H40" s="66" t="s">
        <v>73</v>
      </c>
      <c r="J40" s="67">
        <v>8103</v>
      </c>
      <c r="K40" s="73">
        <f t="shared" si="0"/>
        <v>1.2575245613605563</v>
      </c>
    </row>
    <row r="41" spans="1:11" ht="18" customHeight="1" x14ac:dyDescent="0.25">
      <c r="A41" s="47">
        <v>8115</v>
      </c>
      <c r="B41" s="64" t="s">
        <v>153</v>
      </c>
      <c r="C41" s="65">
        <v>6.2</v>
      </c>
      <c r="D41" s="44">
        <v>51</v>
      </c>
      <c r="E41" s="44" t="s">
        <v>155</v>
      </c>
      <c r="G41" s="69" t="s">
        <v>140</v>
      </c>
      <c r="H41" s="66" t="s">
        <v>73</v>
      </c>
      <c r="J41" s="67">
        <v>8103</v>
      </c>
      <c r="K41" s="73">
        <f t="shared" si="0"/>
        <v>1.2665487862579929</v>
      </c>
    </row>
    <row r="42" spans="1:11" ht="18" customHeight="1" x14ac:dyDescent="0.25">
      <c r="A42" s="47">
        <v>8116</v>
      </c>
      <c r="B42" s="64" t="s">
        <v>153</v>
      </c>
      <c r="C42" s="65">
        <v>8.8000000000000007</v>
      </c>
      <c r="D42" s="44">
        <v>51</v>
      </c>
      <c r="E42" s="44" t="s">
        <v>154</v>
      </c>
      <c r="G42" s="69" t="s">
        <v>140</v>
      </c>
      <c r="H42" s="66" t="s">
        <v>73</v>
      </c>
      <c r="J42" s="67">
        <v>8103</v>
      </c>
      <c r="K42" s="73">
        <f t="shared" si="0"/>
        <v>1.7976821482371517</v>
      </c>
    </row>
    <row r="43" spans="1:11" ht="18" customHeight="1" x14ac:dyDescent="0.25">
      <c r="A43" s="47">
        <v>8117</v>
      </c>
      <c r="B43" s="64" t="s">
        <v>153</v>
      </c>
      <c r="C43" s="65">
        <v>6.9</v>
      </c>
      <c r="D43" s="44">
        <v>52</v>
      </c>
      <c r="E43" s="44" t="s">
        <v>154</v>
      </c>
      <c r="F43" s="68" t="s">
        <v>162</v>
      </c>
      <c r="G43" s="69" t="s">
        <v>140</v>
      </c>
      <c r="H43" s="66" t="s">
        <v>73</v>
      </c>
      <c r="J43" s="67">
        <v>8103</v>
      </c>
      <c r="K43" s="73">
        <f t="shared" si="0"/>
        <v>1.4653644773404233</v>
      </c>
    </row>
    <row r="44" spans="1:11" ht="18" customHeight="1" x14ac:dyDescent="0.25">
      <c r="A44" s="47">
        <v>8122</v>
      </c>
      <c r="B44" s="64" t="s">
        <v>153</v>
      </c>
      <c r="C44" s="65">
        <v>6.3</v>
      </c>
      <c r="D44" s="44">
        <v>43</v>
      </c>
      <c r="E44" s="44" t="s">
        <v>154</v>
      </c>
      <c r="F44" s="68" t="s">
        <v>160</v>
      </c>
      <c r="G44" s="69" t="s">
        <v>140</v>
      </c>
      <c r="H44" s="66" t="s">
        <v>73</v>
      </c>
      <c r="J44" s="67">
        <v>8103</v>
      </c>
      <c r="K44" s="73">
        <f t="shared" si="0"/>
        <v>0.91488675859678548</v>
      </c>
    </row>
    <row r="45" spans="1:11" ht="18" customHeight="1" x14ac:dyDescent="0.25">
      <c r="A45" s="47">
        <v>8123</v>
      </c>
      <c r="B45" s="64" t="s">
        <v>153</v>
      </c>
      <c r="C45" s="65">
        <v>9.9</v>
      </c>
      <c r="D45" s="44">
        <v>35</v>
      </c>
      <c r="E45" s="44" t="s">
        <v>154</v>
      </c>
      <c r="G45" s="69" t="s">
        <v>140</v>
      </c>
      <c r="H45" s="66" t="s">
        <v>73</v>
      </c>
      <c r="J45" s="67">
        <v>8103</v>
      </c>
      <c r="K45" s="73">
        <f t="shared" si="0"/>
        <v>0.95249162266025544</v>
      </c>
    </row>
    <row r="46" spans="1:11" ht="18" customHeight="1" x14ac:dyDescent="0.25">
      <c r="A46" s="47">
        <v>8124</v>
      </c>
      <c r="B46" s="64" t="s">
        <v>153</v>
      </c>
      <c r="C46" s="65">
        <v>10.1</v>
      </c>
      <c r="D46" s="44">
        <v>39</v>
      </c>
      <c r="E46" s="44" t="s">
        <v>154</v>
      </c>
      <c r="G46" s="69" t="s">
        <v>140</v>
      </c>
      <c r="H46" s="66" t="s">
        <v>73</v>
      </c>
      <c r="J46" s="67">
        <v>8103</v>
      </c>
      <c r="K46" s="73">
        <f t="shared" si="0"/>
        <v>1.206536512592794</v>
      </c>
    </row>
    <row r="47" spans="1:11" ht="18" customHeight="1" x14ac:dyDescent="0.25">
      <c r="A47" s="47">
        <v>8125</v>
      </c>
      <c r="B47" s="64" t="s">
        <v>153</v>
      </c>
      <c r="C47" s="65">
        <v>10.199999999999999</v>
      </c>
      <c r="D47" s="44">
        <v>37</v>
      </c>
      <c r="E47" s="44" t="s">
        <v>154</v>
      </c>
      <c r="G47" s="69" t="s">
        <v>140</v>
      </c>
      <c r="H47" s="66" t="s">
        <v>73</v>
      </c>
      <c r="J47" s="67">
        <v>8103</v>
      </c>
      <c r="K47" s="73">
        <f t="shared" si="0"/>
        <v>1.0967142874049289</v>
      </c>
    </row>
    <row r="48" spans="1:11" ht="18" customHeight="1" x14ac:dyDescent="0.25">
      <c r="A48" s="47">
        <v>8144</v>
      </c>
      <c r="B48" s="64" t="s">
        <v>153</v>
      </c>
      <c r="C48" s="65">
        <v>6</v>
      </c>
      <c r="D48" s="44">
        <v>34</v>
      </c>
      <c r="E48" s="44" t="s">
        <v>154</v>
      </c>
      <c r="G48" s="69" t="s">
        <v>140</v>
      </c>
      <c r="H48" s="66" t="s">
        <v>73</v>
      </c>
      <c r="J48" s="67">
        <v>8103</v>
      </c>
      <c r="K48" s="73">
        <f t="shared" si="0"/>
        <v>0.54475216613247013</v>
      </c>
    </row>
    <row r="49" spans="1:11" ht="18" customHeight="1" x14ac:dyDescent="0.25">
      <c r="A49" s="47">
        <v>8167</v>
      </c>
      <c r="B49" s="64" t="s">
        <v>153</v>
      </c>
      <c r="C49" s="65">
        <v>7.7</v>
      </c>
      <c r="D49" s="44">
        <v>53</v>
      </c>
      <c r="E49" s="44" t="s">
        <v>154</v>
      </c>
      <c r="G49" s="69" t="s">
        <v>140</v>
      </c>
      <c r="H49" s="66" t="s">
        <v>73</v>
      </c>
      <c r="J49" s="67">
        <v>8103</v>
      </c>
      <c r="K49" s="73">
        <f t="shared" si="0"/>
        <v>1.6987612495572431</v>
      </c>
    </row>
    <row r="50" spans="1:11" ht="18" customHeight="1" x14ac:dyDescent="0.25">
      <c r="A50" s="47">
        <v>8181</v>
      </c>
      <c r="B50" s="64" t="s">
        <v>153</v>
      </c>
      <c r="C50" s="65">
        <v>13.6</v>
      </c>
      <c r="D50" s="44">
        <v>51</v>
      </c>
      <c r="E50" s="44" t="s">
        <v>154</v>
      </c>
      <c r="G50" s="69" t="s">
        <v>140</v>
      </c>
      <c r="H50" s="66" t="s">
        <v>73</v>
      </c>
      <c r="J50" s="67">
        <v>8103</v>
      </c>
      <c r="K50" s="73">
        <f t="shared" si="0"/>
        <v>2.7782360472755978</v>
      </c>
    </row>
    <row r="51" spans="1:11" ht="18" customHeight="1" x14ac:dyDescent="0.25">
      <c r="A51" s="47">
        <v>8182</v>
      </c>
      <c r="B51" s="64" t="s">
        <v>153</v>
      </c>
      <c r="C51" s="65">
        <v>12.5</v>
      </c>
      <c r="D51" s="44">
        <v>53</v>
      </c>
      <c r="E51" s="44" t="s">
        <v>154</v>
      </c>
      <c r="F51" s="68" t="s">
        <v>160</v>
      </c>
      <c r="G51" s="69" t="s">
        <v>140</v>
      </c>
      <c r="H51" s="66" t="s">
        <v>73</v>
      </c>
      <c r="J51" s="67">
        <v>8103</v>
      </c>
      <c r="K51" s="73">
        <f t="shared" si="0"/>
        <v>2.7577293012292903</v>
      </c>
    </row>
    <row r="52" spans="1:11" ht="18" customHeight="1" x14ac:dyDescent="0.25">
      <c r="A52" s="47">
        <v>8183</v>
      </c>
      <c r="B52" s="64" t="s">
        <v>153</v>
      </c>
      <c r="C52" s="65">
        <v>12.7</v>
      </c>
      <c r="D52" s="44">
        <v>58</v>
      </c>
      <c r="E52" s="44" t="s">
        <v>154</v>
      </c>
      <c r="G52" s="69" t="s">
        <v>140</v>
      </c>
      <c r="H52" s="66" t="s">
        <v>73</v>
      </c>
      <c r="J52" s="67">
        <v>8103</v>
      </c>
      <c r="K52" s="73">
        <f t="shared" si="0"/>
        <v>3.3554408655196499</v>
      </c>
    </row>
    <row r="53" spans="1:11" ht="18" customHeight="1" x14ac:dyDescent="0.25">
      <c r="A53" s="47">
        <v>8289</v>
      </c>
      <c r="B53" s="64" t="s">
        <v>153</v>
      </c>
      <c r="C53" s="65">
        <v>8</v>
      </c>
      <c r="D53" s="44">
        <v>48</v>
      </c>
      <c r="E53" s="44" t="s">
        <v>154</v>
      </c>
      <c r="G53" s="69" t="s">
        <v>140</v>
      </c>
      <c r="H53" s="66" t="s">
        <v>73</v>
      </c>
      <c r="J53" s="67">
        <v>8103</v>
      </c>
      <c r="K53" s="73">
        <f t="shared" si="0"/>
        <v>1.4476458947741766</v>
      </c>
    </row>
    <row r="54" spans="1:11" ht="18" customHeight="1" x14ac:dyDescent="0.25">
      <c r="A54" s="47">
        <v>8290</v>
      </c>
      <c r="B54" s="64" t="s">
        <v>153</v>
      </c>
      <c r="C54" s="65">
        <v>4.2</v>
      </c>
      <c r="D54" s="44">
        <v>50</v>
      </c>
      <c r="E54" s="44" t="s">
        <v>155</v>
      </c>
      <c r="G54" s="69" t="s">
        <v>140</v>
      </c>
      <c r="H54" s="66" t="s">
        <v>73</v>
      </c>
      <c r="J54" s="67">
        <v>8103</v>
      </c>
      <c r="K54" s="73">
        <f t="shared" si="0"/>
        <v>0.82466807156732069</v>
      </c>
    </row>
    <row r="55" spans="1:11" ht="18" customHeight="1" x14ac:dyDescent="0.25">
      <c r="A55" s="47">
        <v>8299</v>
      </c>
      <c r="B55" s="64" t="s">
        <v>153</v>
      </c>
      <c r="C55" s="65">
        <v>5</v>
      </c>
      <c r="D55" s="44">
        <v>44</v>
      </c>
      <c r="E55" s="44" t="s">
        <v>154</v>
      </c>
      <c r="G55" s="69" t="s">
        <v>140</v>
      </c>
      <c r="H55" s="66" t="s">
        <v>73</v>
      </c>
      <c r="J55" s="67">
        <v>8103</v>
      </c>
      <c r="K55" s="73">
        <f t="shared" si="0"/>
        <v>0.76026542216872994</v>
      </c>
    </row>
    <row r="56" spans="1:11" ht="18" customHeight="1" x14ac:dyDescent="0.25">
      <c r="A56" s="47">
        <v>8300</v>
      </c>
      <c r="B56" s="64" t="s">
        <v>153</v>
      </c>
      <c r="C56" s="65">
        <v>8.1</v>
      </c>
      <c r="D56" s="44">
        <v>43</v>
      </c>
      <c r="E56" s="44" t="s">
        <v>154</v>
      </c>
      <c r="G56" s="69" t="s">
        <v>140</v>
      </c>
      <c r="H56" s="66" t="s">
        <v>73</v>
      </c>
      <c r="J56" s="67">
        <v>8103</v>
      </c>
      <c r="K56" s="73">
        <f t="shared" si="0"/>
        <v>1.1762829753387243</v>
      </c>
    </row>
    <row r="57" spans="1:11" ht="18" customHeight="1" x14ac:dyDescent="0.25">
      <c r="A57" s="47">
        <v>8302</v>
      </c>
      <c r="B57" s="64" t="s">
        <v>153</v>
      </c>
      <c r="C57" s="65">
        <v>10.199999999999999</v>
      </c>
      <c r="D57" s="44">
        <v>42</v>
      </c>
      <c r="E57" s="44" t="s">
        <v>155</v>
      </c>
      <c r="F57" s="68" t="s">
        <v>156</v>
      </c>
      <c r="G57" s="69" t="s">
        <v>140</v>
      </c>
      <c r="H57" s="66" t="s">
        <v>73</v>
      </c>
      <c r="J57" s="67">
        <v>8103</v>
      </c>
      <c r="K57" s="73">
        <f t="shared" si="0"/>
        <v>1.4131512074377606</v>
      </c>
    </row>
    <row r="58" spans="1:11" ht="18" customHeight="1" x14ac:dyDescent="0.25">
      <c r="A58" s="47">
        <v>8304</v>
      </c>
      <c r="B58" s="64" t="s">
        <v>153</v>
      </c>
      <c r="C58" s="65">
        <v>14</v>
      </c>
      <c r="D58" s="44">
        <v>63</v>
      </c>
      <c r="E58" s="44" t="s">
        <v>154</v>
      </c>
      <c r="G58" s="69" t="s">
        <v>140</v>
      </c>
      <c r="H58" s="66" t="s">
        <v>73</v>
      </c>
      <c r="J58" s="67">
        <v>8103</v>
      </c>
      <c r="K58" s="73">
        <f t="shared" si="0"/>
        <v>4.3641434347342614</v>
      </c>
    </row>
    <row r="59" spans="1:11" ht="18" customHeight="1" x14ac:dyDescent="0.25">
      <c r="A59" s="47">
        <v>8108</v>
      </c>
      <c r="B59" s="64" t="s">
        <v>146</v>
      </c>
      <c r="C59" s="65">
        <v>14</v>
      </c>
      <c r="D59" s="44">
        <v>40</v>
      </c>
      <c r="E59" s="44" t="s">
        <v>119</v>
      </c>
      <c r="G59" s="69" t="s">
        <v>140</v>
      </c>
      <c r="H59" s="66" t="s">
        <v>73</v>
      </c>
      <c r="J59" s="67">
        <v>8104</v>
      </c>
      <c r="K59" s="73">
        <f t="shared" si="0"/>
        <v>1.7592918860102844</v>
      </c>
    </row>
    <row r="60" spans="1:11" ht="18" customHeight="1" x14ac:dyDescent="0.25">
      <c r="A60" s="47">
        <v>8109</v>
      </c>
      <c r="B60" s="64" t="s">
        <v>146</v>
      </c>
      <c r="C60" s="65">
        <v>9.8000000000000007</v>
      </c>
      <c r="D60" s="44">
        <v>49</v>
      </c>
      <c r="E60" s="44" t="s">
        <v>119</v>
      </c>
      <c r="G60" s="69" t="s">
        <v>140</v>
      </c>
      <c r="H60" s="66" t="s">
        <v>73</v>
      </c>
      <c r="J60" s="67">
        <v>8104</v>
      </c>
      <c r="K60" s="73">
        <f t="shared" si="0"/>
        <v>1.8480261705109282</v>
      </c>
    </row>
    <row r="61" spans="1:11" ht="18" customHeight="1" x14ac:dyDescent="0.25">
      <c r="A61" s="47">
        <v>8110</v>
      </c>
      <c r="B61" s="64" t="s">
        <v>146</v>
      </c>
      <c r="C61" s="65">
        <v>9.8000000000000007</v>
      </c>
      <c r="D61" s="44">
        <v>48</v>
      </c>
      <c r="E61" s="44" t="s">
        <v>119</v>
      </c>
      <c r="F61" s="68" t="s">
        <v>162</v>
      </c>
      <c r="G61" s="69" t="s">
        <v>140</v>
      </c>
      <c r="H61" s="66" t="s">
        <v>73</v>
      </c>
      <c r="J61" s="67">
        <v>8104</v>
      </c>
      <c r="K61" s="73">
        <f t="shared" si="0"/>
        <v>1.7733662210983665</v>
      </c>
    </row>
    <row r="62" spans="1:11" ht="18" customHeight="1" x14ac:dyDescent="0.25">
      <c r="A62" s="47">
        <v>8220</v>
      </c>
      <c r="B62" s="64" t="s">
        <v>146</v>
      </c>
      <c r="C62" s="65">
        <v>5.8</v>
      </c>
      <c r="D62" s="44">
        <v>36</v>
      </c>
      <c r="E62" s="44" t="s">
        <v>147</v>
      </c>
      <c r="G62" s="69" t="s">
        <v>140</v>
      </c>
      <c r="H62" s="66" t="s">
        <v>73</v>
      </c>
      <c r="J62" s="67">
        <v>8104</v>
      </c>
      <c r="K62" s="73">
        <f t="shared" si="0"/>
        <v>0.59036809146259384</v>
      </c>
    </row>
    <row r="63" spans="1:11" ht="18" customHeight="1" x14ac:dyDescent="0.25">
      <c r="A63" s="47">
        <v>8221</v>
      </c>
      <c r="B63" s="64" t="s">
        <v>146</v>
      </c>
      <c r="C63" s="65">
        <v>8.8000000000000007</v>
      </c>
      <c r="D63" s="44">
        <v>44</v>
      </c>
      <c r="E63" s="44" t="s">
        <v>147</v>
      </c>
      <c r="G63" s="69" t="s">
        <v>140</v>
      </c>
      <c r="H63" s="66" t="s">
        <v>73</v>
      </c>
      <c r="J63" s="67">
        <v>8104</v>
      </c>
      <c r="K63" s="73">
        <f t="shared" si="0"/>
        <v>1.3380671430169648</v>
      </c>
    </row>
    <row r="64" spans="1:11" ht="18" customHeight="1" x14ac:dyDescent="0.25">
      <c r="A64" s="47">
        <v>8222</v>
      </c>
      <c r="B64" s="64" t="s">
        <v>146</v>
      </c>
      <c r="C64" s="65">
        <v>10.1</v>
      </c>
      <c r="D64" s="44">
        <v>36</v>
      </c>
      <c r="E64" s="44" t="s">
        <v>147</v>
      </c>
      <c r="G64" s="69" t="s">
        <v>140</v>
      </c>
      <c r="H64" s="66" t="s">
        <v>73</v>
      </c>
      <c r="J64" s="67">
        <v>8104</v>
      </c>
      <c r="K64" s="73">
        <f t="shared" si="0"/>
        <v>1.0280547799607238</v>
      </c>
    </row>
    <row r="65" spans="1:11" ht="18" customHeight="1" x14ac:dyDescent="0.25">
      <c r="A65" s="47">
        <v>8223</v>
      </c>
      <c r="B65" s="64" t="s">
        <v>146</v>
      </c>
      <c r="C65" s="65">
        <v>4.4000000000000004</v>
      </c>
      <c r="D65" s="44">
        <v>47</v>
      </c>
      <c r="E65" s="44" t="s">
        <v>147</v>
      </c>
      <c r="G65" s="69" t="s">
        <v>140</v>
      </c>
      <c r="H65" s="66" t="s">
        <v>73</v>
      </c>
      <c r="J65" s="67">
        <v>8104</v>
      </c>
      <c r="K65" s="73">
        <f t="shared" si="0"/>
        <v>0.76337559889578399</v>
      </c>
    </row>
    <row r="66" spans="1:11" ht="18" customHeight="1" x14ac:dyDescent="0.25">
      <c r="A66" s="47">
        <v>8305</v>
      </c>
      <c r="B66" s="64" t="s">
        <v>146</v>
      </c>
      <c r="C66" s="65">
        <v>11.3</v>
      </c>
      <c r="D66" s="44">
        <v>43</v>
      </c>
      <c r="E66" s="44" t="s">
        <v>147</v>
      </c>
      <c r="G66" s="69" t="s">
        <v>140</v>
      </c>
      <c r="H66" s="66" t="s">
        <v>73</v>
      </c>
      <c r="J66" s="67">
        <v>8104</v>
      </c>
      <c r="K66" s="73">
        <f t="shared" ref="K66:K129" si="1">(PI()*((D66)^2)/4)*C66/10000</f>
        <v>1.6409873606577265</v>
      </c>
    </row>
    <row r="67" spans="1:11" ht="18" customHeight="1" x14ac:dyDescent="0.25">
      <c r="A67" s="47">
        <v>8306</v>
      </c>
      <c r="B67" s="64" t="s">
        <v>146</v>
      </c>
      <c r="C67" s="65">
        <v>5</v>
      </c>
      <c r="D67" s="44">
        <v>62</v>
      </c>
      <c r="E67" s="44" t="s">
        <v>148</v>
      </c>
      <c r="G67" s="69" t="s">
        <v>140</v>
      </c>
      <c r="H67" s="66" t="s">
        <v>73</v>
      </c>
      <c r="J67" s="67">
        <v>8104</v>
      </c>
      <c r="K67" s="73">
        <f t="shared" si="1"/>
        <v>1.5095352700498956</v>
      </c>
    </row>
    <row r="68" spans="1:11" ht="18" customHeight="1" x14ac:dyDescent="0.25">
      <c r="A68" s="47">
        <v>8307</v>
      </c>
      <c r="B68" s="64" t="s">
        <v>146</v>
      </c>
      <c r="C68" s="65">
        <v>6.4</v>
      </c>
      <c r="D68" s="44">
        <v>49</v>
      </c>
      <c r="E68" s="44" t="s">
        <v>147</v>
      </c>
      <c r="G68" s="69" t="s">
        <v>140</v>
      </c>
      <c r="H68" s="66" t="s">
        <v>73</v>
      </c>
      <c r="J68" s="67">
        <v>8104</v>
      </c>
      <c r="K68" s="73">
        <f t="shared" si="1"/>
        <v>1.2068742338030549</v>
      </c>
    </row>
    <row r="69" spans="1:11" ht="18" customHeight="1" x14ac:dyDescent="0.25">
      <c r="A69" s="47">
        <v>8308</v>
      </c>
      <c r="B69" s="64" t="s">
        <v>146</v>
      </c>
      <c r="C69" s="65">
        <v>5.7</v>
      </c>
      <c r="D69" s="44">
        <v>48</v>
      </c>
      <c r="E69" s="44" t="s">
        <v>147</v>
      </c>
      <c r="G69" s="69" t="s">
        <v>140</v>
      </c>
      <c r="H69" s="66" t="s">
        <v>73</v>
      </c>
      <c r="J69" s="67">
        <v>8104</v>
      </c>
      <c r="K69" s="73">
        <f t="shared" si="1"/>
        <v>1.0314477000266009</v>
      </c>
    </row>
    <row r="70" spans="1:11" ht="18" customHeight="1" x14ac:dyDescent="0.25">
      <c r="A70" s="47">
        <v>8309</v>
      </c>
      <c r="B70" s="64" t="s">
        <v>146</v>
      </c>
      <c r="C70" s="65">
        <v>4</v>
      </c>
      <c r="D70" s="44">
        <v>61</v>
      </c>
      <c r="E70" s="44" t="s">
        <v>119</v>
      </c>
      <c r="G70" s="69" t="s">
        <v>140</v>
      </c>
      <c r="H70" s="66" t="s">
        <v>73</v>
      </c>
      <c r="J70" s="67">
        <v>8104</v>
      </c>
      <c r="K70" s="73">
        <f t="shared" si="1"/>
        <v>1.168986626400762</v>
      </c>
    </row>
    <row r="71" spans="1:11" ht="18" customHeight="1" x14ac:dyDescent="0.25">
      <c r="A71" s="47">
        <v>8095</v>
      </c>
      <c r="B71" s="64" t="s">
        <v>146</v>
      </c>
      <c r="C71" s="65">
        <v>7.6</v>
      </c>
      <c r="D71" s="44">
        <v>39</v>
      </c>
      <c r="E71" s="44" t="s">
        <v>119</v>
      </c>
      <c r="G71" s="69" t="s">
        <v>140</v>
      </c>
      <c r="H71" s="66" t="s">
        <v>73</v>
      </c>
      <c r="J71" s="67">
        <v>8104</v>
      </c>
      <c r="K71" s="73">
        <f t="shared" si="1"/>
        <v>0.90788886096091426</v>
      </c>
    </row>
    <row r="72" spans="1:11" ht="18" customHeight="1" x14ac:dyDescent="0.25">
      <c r="A72" s="47">
        <v>8096</v>
      </c>
      <c r="B72" s="64" t="s">
        <v>146</v>
      </c>
      <c r="C72" s="65">
        <v>9.3000000000000007</v>
      </c>
      <c r="D72" s="44">
        <v>36</v>
      </c>
      <c r="E72" s="44" t="s">
        <v>147</v>
      </c>
      <c r="G72" s="69" t="s">
        <v>140</v>
      </c>
      <c r="H72" s="66" t="s">
        <v>73</v>
      </c>
      <c r="J72" s="67">
        <v>8104</v>
      </c>
      <c r="K72" s="73">
        <f t="shared" si="1"/>
        <v>0.94662469837967655</v>
      </c>
    </row>
    <row r="73" spans="1:11" ht="18" customHeight="1" x14ac:dyDescent="0.25">
      <c r="A73" s="47">
        <v>8097</v>
      </c>
      <c r="B73" s="64" t="s">
        <v>146</v>
      </c>
      <c r="C73" s="65">
        <v>5.5</v>
      </c>
      <c r="D73" s="44">
        <v>33</v>
      </c>
      <c r="E73" s="44" t="s">
        <v>148</v>
      </c>
      <c r="G73" s="69" t="s">
        <v>140</v>
      </c>
      <c r="H73" s="66" t="s">
        <v>73</v>
      </c>
      <c r="J73" s="67">
        <v>8104</v>
      </c>
      <c r="K73" s="73">
        <f t="shared" si="1"/>
        <v>0.47041422996690163</v>
      </c>
    </row>
    <row r="74" spans="1:11" ht="18" customHeight="1" x14ac:dyDescent="0.25">
      <c r="A74" s="47">
        <v>8098</v>
      </c>
      <c r="B74" s="64" t="s">
        <v>146</v>
      </c>
      <c r="C74" s="65">
        <v>12</v>
      </c>
      <c r="D74" s="44">
        <v>38</v>
      </c>
      <c r="E74" s="44" t="s">
        <v>147</v>
      </c>
      <c r="G74" s="69" t="s">
        <v>140</v>
      </c>
      <c r="H74" s="66" t="s">
        <v>73</v>
      </c>
      <c r="J74" s="67">
        <v>8104</v>
      </c>
      <c r="K74" s="73">
        <f t="shared" si="1"/>
        <v>1.3609379375350981</v>
      </c>
    </row>
    <row r="75" spans="1:11" ht="18" customHeight="1" x14ac:dyDescent="0.25">
      <c r="A75" s="47">
        <v>8099</v>
      </c>
      <c r="B75" s="64" t="s">
        <v>146</v>
      </c>
      <c r="C75" s="65">
        <v>10</v>
      </c>
      <c r="D75" s="44">
        <v>36</v>
      </c>
      <c r="E75" s="44" t="s">
        <v>147</v>
      </c>
      <c r="G75" s="69" t="s">
        <v>140</v>
      </c>
      <c r="H75" s="66" t="s">
        <v>73</v>
      </c>
      <c r="J75" s="67">
        <v>8104</v>
      </c>
      <c r="K75" s="73">
        <f t="shared" si="1"/>
        <v>1.0178760197630929</v>
      </c>
    </row>
    <row r="76" spans="1:11" ht="18" customHeight="1" x14ac:dyDescent="0.25">
      <c r="A76" s="47">
        <v>8310</v>
      </c>
      <c r="B76" s="64" t="s">
        <v>157</v>
      </c>
      <c r="C76" s="65">
        <v>4.5999999999999996</v>
      </c>
      <c r="D76" s="44">
        <v>63</v>
      </c>
      <c r="E76" s="44" t="s">
        <v>158</v>
      </c>
      <c r="G76" s="69" t="s">
        <v>140</v>
      </c>
      <c r="H76" s="66" t="s">
        <v>73</v>
      </c>
      <c r="J76" s="67">
        <v>8105</v>
      </c>
      <c r="K76" s="73">
        <f t="shared" si="1"/>
        <v>1.4339328428412572</v>
      </c>
    </row>
    <row r="77" spans="1:11" ht="18" customHeight="1" x14ac:dyDescent="0.25">
      <c r="A77" s="47">
        <v>8016</v>
      </c>
      <c r="B77" s="64" t="s">
        <v>146</v>
      </c>
      <c r="C77" s="65">
        <v>12.3</v>
      </c>
      <c r="D77" s="44">
        <v>55</v>
      </c>
      <c r="E77" s="44" t="s">
        <v>119</v>
      </c>
      <c r="G77" s="69" t="s">
        <v>140</v>
      </c>
      <c r="H77" s="66" t="s">
        <v>73</v>
      </c>
      <c r="J77" s="67">
        <v>8106</v>
      </c>
      <c r="K77" s="73">
        <f t="shared" si="1"/>
        <v>2.9222702164610559</v>
      </c>
    </row>
    <row r="78" spans="1:11" ht="18" customHeight="1" x14ac:dyDescent="0.25">
      <c r="A78" s="47">
        <v>8018</v>
      </c>
      <c r="B78" s="64" t="s">
        <v>146</v>
      </c>
      <c r="C78" s="65">
        <v>16.600000000000001</v>
      </c>
      <c r="D78" s="44">
        <v>49</v>
      </c>
      <c r="E78" s="44" t="s">
        <v>119</v>
      </c>
      <c r="G78" s="69" t="s">
        <v>140</v>
      </c>
      <c r="H78" s="66" t="s">
        <v>73</v>
      </c>
      <c r="J78" s="67">
        <v>8106</v>
      </c>
      <c r="K78" s="73">
        <f t="shared" si="1"/>
        <v>3.1303300439266737</v>
      </c>
    </row>
    <row r="79" spans="1:11" ht="18" customHeight="1" x14ac:dyDescent="0.25">
      <c r="A79" s="47">
        <v>8019</v>
      </c>
      <c r="B79" s="64" t="s">
        <v>146</v>
      </c>
      <c r="C79" s="65">
        <v>11.5</v>
      </c>
      <c r="D79" s="44">
        <v>51</v>
      </c>
      <c r="E79" s="44" t="s">
        <v>119</v>
      </c>
      <c r="G79" s="69" t="s">
        <v>140</v>
      </c>
      <c r="H79" s="66" t="s">
        <v>73</v>
      </c>
      <c r="J79" s="67">
        <v>8106</v>
      </c>
      <c r="K79" s="73">
        <f t="shared" si="1"/>
        <v>2.3492437164462774</v>
      </c>
    </row>
    <row r="80" spans="1:11" ht="18" customHeight="1" x14ac:dyDescent="0.25">
      <c r="A80" s="47">
        <v>8036</v>
      </c>
      <c r="B80" s="64" t="s">
        <v>146</v>
      </c>
      <c r="C80" s="65">
        <v>11.5</v>
      </c>
      <c r="D80" s="44">
        <v>44</v>
      </c>
      <c r="E80" s="44" t="s">
        <v>119</v>
      </c>
      <c r="G80" s="69" t="s">
        <v>140</v>
      </c>
      <c r="H80" s="66" t="s">
        <v>73</v>
      </c>
      <c r="J80" s="67">
        <v>8106</v>
      </c>
      <c r="K80" s="73">
        <f t="shared" si="1"/>
        <v>1.748610470988079</v>
      </c>
    </row>
    <row r="81" spans="1:11" ht="18" customHeight="1" x14ac:dyDescent="0.25">
      <c r="A81" s="47">
        <v>8037</v>
      </c>
      <c r="B81" s="64" t="s">
        <v>146</v>
      </c>
      <c r="C81" s="65">
        <v>12</v>
      </c>
      <c r="D81" s="44">
        <v>38</v>
      </c>
      <c r="E81" s="44" t="s">
        <v>147</v>
      </c>
      <c r="G81" s="69" t="s">
        <v>140</v>
      </c>
      <c r="H81" s="66" t="s">
        <v>73</v>
      </c>
      <c r="J81" s="67">
        <v>8106</v>
      </c>
      <c r="K81" s="73">
        <f t="shared" si="1"/>
        <v>1.3609379375350981</v>
      </c>
    </row>
    <row r="82" spans="1:11" ht="18" customHeight="1" x14ac:dyDescent="0.25">
      <c r="A82" s="47">
        <v>8313</v>
      </c>
      <c r="B82" s="64" t="s">
        <v>146</v>
      </c>
      <c r="C82" s="65">
        <v>11.5</v>
      </c>
      <c r="D82" s="44">
        <v>39</v>
      </c>
      <c r="E82" s="44" t="s">
        <v>147</v>
      </c>
      <c r="F82" s="68" t="s">
        <v>156</v>
      </c>
      <c r="G82" s="69" t="s">
        <v>140</v>
      </c>
      <c r="H82" s="66" t="s">
        <v>73</v>
      </c>
      <c r="J82" s="67">
        <v>8106</v>
      </c>
      <c r="K82" s="73">
        <f t="shared" si="1"/>
        <v>1.3737791975066467</v>
      </c>
    </row>
    <row r="83" spans="1:11" ht="18" customHeight="1" x14ac:dyDescent="0.25">
      <c r="A83" s="47">
        <v>8314</v>
      </c>
      <c r="B83" s="64" t="s">
        <v>146</v>
      </c>
      <c r="C83" s="65">
        <v>10</v>
      </c>
      <c r="D83" s="44">
        <v>38</v>
      </c>
      <c r="E83" s="44" t="s">
        <v>147</v>
      </c>
      <c r="G83" s="69" t="s">
        <v>140</v>
      </c>
      <c r="H83" s="66" t="s">
        <v>73</v>
      </c>
      <c r="J83" s="67">
        <v>8106</v>
      </c>
      <c r="K83" s="73">
        <f t="shared" si="1"/>
        <v>1.1341149479459152</v>
      </c>
    </row>
    <row r="84" spans="1:11" ht="18" customHeight="1" x14ac:dyDescent="0.25">
      <c r="A84" s="47">
        <v>8315</v>
      </c>
      <c r="B84" s="64" t="s">
        <v>146</v>
      </c>
      <c r="C84" s="65">
        <v>7.4</v>
      </c>
      <c r="D84" s="44">
        <v>54</v>
      </c>
      <c r="E84" s="44" t="s">
        <v>147</v>
      </c>
      <c r="G84" s="69" t="s">
        <v>140</v>
      </c>
      <c r="H84" s="66" t="s">
        <v>73</v>
      </c>
      <c r="J84" s="67">
        <v>8106</v>
      </c>
      <c r="K84" s="73">
        <f t="shared" si="1"/>
        <v>1.6947635729055499</v>
      </c>
    </row>
    <row r="85" spans="1:11" ht="18" customHeight="1" x14ac:dyDescent="0.25">
      <c r="A85" s="47">
        <v>8316</v>
      </c>
      <c r="B85" s="64" t="s">
        <v>146</v>
      </c>
      <c r="C85" s="65">
        <v>5</v>
      </c>
      <c r="D85" s="44">
        <v>41</v>
      </c>
      <c r="E85" s="44" t="s">
        <v>148</v>
      </c>
      <c r="F85" s="68" t="s">
        <v>156</v>
      </c>
      <c r="G85" s="69" t="s">
        <v>140</v>
      </c>
      <c r="H85" s="66" t="s">
        <v>73</v>
      </c>
      <c r="J85" s="67">
        <v>8106</v>
      </c>
      <c r="K85" s="73">
        <f t="shared" si="1"/>
        <v>0.6601271563355553</v>
      </c>
    </row>
    <row r="86" spans="1:11" ht="18" customHeight="1" x14ac:dyDescent="0.25">
      <c r="A86" s="47">
        <v>8317</v>
      </c>
      <c r="B86" s="64" t="s">
        <v>146</v>
      </c>
      <c r="C86" s="65">
        <v>10.1</v>
      </c>
      <c r="D86" s="44">
        <v>46</v>
      </c>
      <c r="E86" s="44" t="s">
        <v>147</v>
      </c>
      <c r="G86" s="69" t="s">
        <v>140</v>
      </c>
      <c r="H86" s="66" t="s">
        <v>73</v>
      </c>
      <c r="J86" s="67">
        <v>8106</v>
      </c>
      <c r="K86" s="73">
        <f t="shared" si="1"/>
        <v>1.6785215388864905</v>
      </c>
    </row>
    <row r="87" spans="1:11" ht="18" customHeight="1" x14ac:dyDescent="0.25">
      <c r="A87" s="47">
        <v>8318</v>
      </c>
      <c r="B87" s="64" t="s">
        <v>146</v>
      </c>
      <c r="C87" s="65">
        <v>12.3</v>
      </c>
      <c r="D87" s="44">
        <v>46</v>
      </c>
      <c r="E87" s="44" t="s">
        <v>119</v>
      </c>
      <c r="G87" s="69" t="s">
        <v>140</v>
      </c>
      <c r="H87" s="66" t="s">
        <v>73</v>
      </c>
      <c r="J87" s="67">
        <v>8106</v>
      </c>
      <c r="K87" s="73">
        <f t="shared" si="1"/>
        <v>2.0441400919112707</v>
      </c>
    </row>
    <row r="88" spans="1:11" ht="18" customHeight="1" x14ac:dyDescent="0.25">
      <c r="A88" s="47">
        <v>8319</v>
      </c>
      <c r="B88" s="64" t="s">
        <v>146</v>
      </c>
      <c r="C88" s="65">
        <v>12.9</v>
      </c>
      <c r="D88" s="44">
        <v>41</v>
      </c>
      <c r="E88" s="44" t="s">
        <v>147</v>
      </c>
      <c r="G88" s="69" t="s">
        <v>140</v>
      </c>
      <c r="H88" s="66" t="s">
        <v>73</v>
      </c>
      <c r="J88" s="67">
        <v>8106</v>
      </c>
      <c r="K88" s="73">
        <f t="shared" si="1"/>
        <v>1.7031280633457324</v>
      </c>
    </row>
    <row r="89" spans="1:11" ht="18" customHeight="1" x14ac:dyDescent="0.25">
      <c r="A89" s="47">
        <v>8320</v>
      </c>
      <c r="B89" s="64" t="s">
        <v>146</v>
      </c>
      <c r="C89" s="65">
        <v>7.4</v>
      </c>
      <c r="D89" s="44">
        <v>40</v>
      </c>
      <c r="E89" s="44" t="s">
        <v>148</v>
      </c>
      <c r="G89" s="69" t="s">
        <v>140</v>
      </c>
      <c r="H89" s="66" t="s">
        <v>73</v>
      </c>
      <c r="J89" s="67">
        <v>8106</v>
      </c>
      <c r="K89" s="73">
        <f t="shared" si="1"/>
        <v>0.92991142546257888</v>
      </c>
    </row>
    <row r="90" spans="1:11" ht="18" customHeight="1" x14ac:dyDescent="0.25">
      <c r="A90" s="47">
        <v>8321</v>
      </c>
      <c r="B90" s="64" t="s">
        <v>146</v>
      </c>
      <c r="C90" s="65">
        <v>8.5</v>
      </c>
      <c r="D90" s="44">
        <v>37</v>
      </c>
      <c r="E90" s="44" t="s">
        <v>147</v>
      </c>
      <c r="G90" s="69" t="s">
        <v>140</v>
      </c>
      <c r="H90" s="66" t="s">
        <v>73</v>
      </c>
      <c r="J90" s="67">
        <v>8106</v>
      </c>
      <c r="K90" s="73">
        <f t="shared" si="1"/>
        <v>0.91392857283744067</v>
      </c>
    </row>
    <row r="91" spans="1:11" ht="18" customHeight="1" x14ac:dyDescent="0.25">
      <c r="A91" s="47">
        <v>8322</v>
      </c>
      <c r="B91" s="64" t="s">
        <v>146</v>
      </c>
      <c r="C91" s="65">
        <v>7.1</v>
      </c>
      <c r="D91" s="44">
        <v>42</v>
      </c>
      <c r="E91" s="44" t="s">
        <v>119</v>
      </c>
      <c r="G91" s="69" t="s">
        <v>140</v>
      </c>
      <c r="H91" s="66" t="s">
        <v>73</v>
      </c>
      <c r="J91" s="67">
        <v>8106</v>
      </c>
      <c r="K91" s="73">
        <f t="shared" si="1"/>
        <v>0.98366407576550008</v>
      </c>
    </row>
    <row r="92" spans="1:11" ht="18" customHeight="1" x14ac:dyDescent="0.25">
      <c r="A92" s="47">
        <v>8323</v>
      </c>
      <c r="B92" s="64" t="s">
        <v>146</v>
      </c>
      <c r="C92" s="65">
        <v>6</v>
      </c>
      <c r="D92" s="44">
        <v>45</v>
      </c>
      <c r="E92" s="44" t="s">
        <v>147</v>
      </c>
      <c r="F92" s="68" t="s">
        <v>160</v>
      </c>
      <c r="G92" s="69" t="s">
        <v>140</v>
      </c>
      <c r="H92" s="66" t="s">
        <v>73</v>
      </c>
      <c r="J92" s="67">
        <v>8106</v>
      </c>
      <c r="K92" s="73">
        <f t="shared" si="1"/>
        <v>0.95425876852789948</v>
      </c>
    </row>
    <row r="93" spans="1:11" ht="18" customHeight="1" x14ac:dyDescent="0.25">
      <c r="A93" s="47">
        <v>8324</v>
      </c>
      <c r="B93" s="64" t="s">
        <v>146</v>
      </c>
      <c r="C93" s="65">
        <v>11.1</v>
      </c>
      <c r="D93" s="44">
        <v>42</v>
      </c>
      <c r="E93" s="44" t="s">
        <v>147</v>
      </c>
      <c r="G93" s="69" t="s">
        <v>140</v>
      </c>
      <c r="H93" s="66" t="s">
        <v>73</v>
      </c>
      <c r="J93" s="67">
        <v>8106</v>
      </c>
      <c r="K93" s="73">
        <f t="shared" si="1"/>
        <v>1.5378410198587396</v>
      </c>
    </row>
    <row r="94" spans="1:11" ht="18" customHeight="1" x14ac:dyDescent="0.25">
      <c r="A94" s="47">
        <v>8325</v>
      </c>
      <c r="B94" s="64" t="s">
        <v>146</v>
      </c>
      <c r="C94" s="65">
        <v>14.5</v>
      </c>
      <c r="D94" s="44">
        <v>39</v>
      </c>
      <c r="E94" s="44" t="s">
        <v>147</v>
      </c>
      <c r="F94" s="68" t="s">
        <v>167</v>
      </c>
      <c r="G94" s="69" t="s">
        <v>140</v>
      </c>
      <c r="H94" s="66" t="s">
        <v>73</v>
      </c>
      <c r="J94" s="67">
        <v>8106</v>
      </c>
      <c r="K94" s="73">
        <f t="shared" si="1"/>
        <v>1.732156379464902</v>
      </c>
    </row>
    <row r="95" spans="1:11" ht="18" customHeight="1" x14ac:dyDescent="0.25">
      <c r="A95" s="47">
        <v>8341</v>
      </c>
      <c r="B95" s="64" t="s">
        <v>146</v>
      </c>
      <c r="C95" s="65">
        <v>8</v>
      </c>
      <c r="D95" s="44">
        <v>43</v>
      </c>
      <c r="E95" s="44" t="s">
        <v>147</v>
      </c>
      <c r="G95" s="69" t="s">
        <v>140</v>
      </c>
      <c r="H95" s="66" t="s">
        <v>73</v>
      </c>
      <c r="J95" s="67">
        <v>8106</v>
      </c>
      <c r="K95" s="73">
        <f t="shared" si="1"/>
        <v>1.1617609632975054</v>
      </c>
    </row>
    <row r="96" spans="1:11" ht="18" customHeight="1" x14ac:dyDescent="0.25">
      <c r="A96" s="47">
        <v>8342</v>
      </c>
      <c r="B96" s="64" t="s">
        <v>146</v>
      </c>
      <c r="C96" s="65">
        <v>10.1</v>
      </c>
      <c r="D96" s="44">
        <v>49</v>
      </c>
      <c r="E96" s="44" t="s">
        <v>147</v>
      </c>
      <c r="G96" s="69" t="s">
        <v>140</v>
      </c>
      <c r="H96" s="66" t="s">
        <v>73</v>
      </c>
      <c r="J96" s="67">
        <v>8106</v>
      </c>
      <c r="K96" s="73">
        <f t="shared" si="1"/>
        <v>1.9045984002204459</v>
      </c>
    </row>
    <row r="97" spans="1:11" ht="18" customHeight="1" x14ac:dyDescent="0.25">
      <c r="A97" s="47">
        <v>8343</v>
      </c>
      <c r="B97" s="64" t="s">
        <v>146</v>
      </c>
      <c r="C97" s="65">
        <v>9.8000000000000007</v>
      </c>
      <c r="D97" s="44">
        <v>54</v>
      </c>
      <c r="E97" s="44" t="s">
        <v>119</v>
      </c>
      <c r="G97" s="69" t="s">
        <v>140</v>
      </c>
      <c r="H97" s="66" t="s">
        <v>73</v>
      </c>
      <c r="J97" s="67">
        <v>8106</v>
      </c>
      <c r="K97" s="73">
        <f t="shared" si="1"/>
        <v>2.24441662357762</v>
      </c>
    </row>
    <row r="98" spans="1:11" ht="18" customHeight="1" x14ac:dyDescent="0.25">
      <c r="A98" s="47">
        <v>8344</v>
      </c>
      <c r="B98" s="64" t="s">
        <v>146</v>
      </c>
      <c r="C98" s="65">
        <v>11.1</v>
      </c>
      <c r="D98" s="44">
        <v>40</v>
      </c>
      <c r="E98" s="44" t="s">
        <v>147</v>
      </c>
      <c r="G98" s="69" t="s">
        <v>140</v>
      </c>
      <c r="H98" s="66" t="s">
        <v>73</v>
      </c>
      <c r="J98" s="67">
        <v>8106</v>
      </c>
      <c r="K98" s="73">
        <f t="shared" si="1"/>
        <v>1.3948671381938682</v>
      </c>
    </row>
    <row r="99" spans="1:11" ht="18" customHeight="1" x14ac:dyDescent="0.25">
      <c r="A99" s="47">
        <v>8345</v>
      </c>
      <c r="B99" s="64" t="s">
        <v>146</v>
      </c>
      <c r="C99" s="65">
        <v>11.5</v>
      </c>
      <c r="D99" s="44">
        <v>58</v>
      </c>
      <c r="E99" s="44" t="s">
        <v>147</v>
      </c>
      <c r="G99" s="69" t="s">
        <v>140</v>
      </c>
      <c r="H99" s="66" t="s">
        <v>73</v>
      </c>
      <c r="J99" s="67">
        <v>8106</v>
      </c>
      <c r="K99" s="73">
        <f t="shared" si="1"/>
        <v>3.0383913349193685</v>
      </c>
    </row>
    <row r="100" spans="1:11" ht="18" customHeight="1" x14ac:dyDescent="0.25">
      <c r="A100" s="47">
        <v>8346</v>
      </c>
      <c r="B100" s="64" t="s">
        <v>146</v>
      </c>
      <c r="C100" s="65">
        <v>13.5</v>
      </c>
      <c r="D100" s="44">
        <v>52</v>
      </c>
      <c r="E100" s="44" t="s">
        <v>119</v>
      </c>
      <c r="G100" s="69" t="s">
        <v>140</v>
      </c>
      <c r="H100" s="66" t="s">
        <v>73</v>
      </c>
      <c r="J100" s="67">
        <v>8106</v>
      </c>
      <c r="K100" s="73">
        <f t="shared" si="1"/>
        <v>2.867017455666045</v>
      </c>
    </row>
    <row r="101" spans="1:11" ht="18" customHeight="1" x14ac:dyDescent="0.25">
      <c r="A101" s="47">
        <v>8347</v>
      </c>
      <c r="B101" s="64" t="s">
        <v>146</v>
      </c>
      <c r="C101" s="65">
        <v>12.7</v>
      </c>
      <c r="D101" s="44">
        <v>50</v>
      </c>
      <c r="E101" s="44" t="s">
        <v>119</v>
      </c>
      <c r="G101" s="69" t="s">
        <v>140</v>
      </c>
      <c r="H101" s="66" t="s">
        <v>73</v>
      </c>
      <c r="J101" s="67">
        <v>8106</v>
      </c>
      <c r="K101" s="73">
        <f t="shared" si="1"/>
        <v>2.4936391687868982</v>
      </c>
    </row>
    <row r="102" spans="1:11" ht="18" customHeight="1" x14ac:dyDescent="0.25">
      <c r="A102" s="47">
        <v>8348</v>
      </c>
      <c r="B102" s="64" t="s">
        <v>146</v>
      </c>
      <c r="C102" s="65">
        <v>14.8</v>
      </c>
      <c r="D102" s="44">
        <v>34</v>
      </c>
      <c r="E102" s="44" t="s">
        <v>119</v>
      </c>
      <c r="G102" s="69" t="s">
        <v>140</v>
      </c>
      <c r="H102" s="66" t="s">
        <v>73</v>
      </c>
      <c r="J102" s="67">
        <v>8106</v>
      </c>
      <c r="K102" s="73">
        <f t="shared" si="1"/>
        <v>1.3437220097934264</v>
      </c>
    </row>
    <row r="103" spans="1:11" ht="18" customHeight="1" x14ac:dyDescent="0.25">
      <c r="A103" s="47">
        <v>8349</v>
      </c>
      <c r="B103" s="64" t="s">
        <v>146</v>
      </c>
      <c r="C103" s="65">
        <v>11.9</v>
      </c>
      <c r="D103" s="44">
        <v>45</v>
      </c>
      <c r="E103" s="44" t="s">
        <v>119</v>
      </c>
      <c r="F103" s="68" t="s">
        <v>160</v>
      </c>
      <c r="G103" s="69" t="s">
        <v>140</v>
      </c>
      <c r="H103" s="66" t="s">
        <v>73</v>
      </c>
      <c r="J103" s="67">
        <v>8106</v>
      </c>
      <c r="K103" s="73">
        <f t="shared" si="1"/>
        <v>1.8926132242470008</v>
      </c>
    </row>
    <row r="104" spans="1:11" ht="18" customHeight="1" x14ac:dyDescent="0.25">
      <c r="A104" s="47">
        <v>8350</v>
      </c>
      <c r="B104" s="64" t="s">
        <v>146</v>
      </c>
      <c r="C104" s="65">
        <v>13</v>
      </c>
      <c r="D104" s="44">
        <v>55</v>
      </c>
      <c r="E104" s="44" t="s">
        <v>119</v>
      </c>
      <c r="G104" s="69" t="s">
        <v>140</v>
      </c>
      <c r="H104" s="66" t="s">
        <v>73</v>
      </c>
      <c r="J104" s="67">
        <v>8106</v>
      </c>
      <c r="K104" s="73">
        <f t="shared" si="1"/>
        <v>3.0885782775604658</v>
      </c>
    </row>
    <row r="105" spans="1:11" ht="18" customHeight="1" x14ac:dyDescent="0.25">
      <c r="A105" s="47">
        <v>8351</v>
      </c>
      <c r="B105" s="64" t="s">
        <v>146</v>
      </c>
      <c r="C105" s="65">
        <v>5.5</v>
      </c>
      <c r="D105" s="44">
        <v>42</v>
      </c>
      <c r="E105" s="44" t="s">
        <v>147</v>
      </c>
      <c r="G105" s="69" t="s">
        <v>140</v>
      </c>
      <c r="H105" s="66" t="s">
        <v>73</v>
      </c>
      <c r="J105" s="67">
        <v>8106</v>
      </c>
      <c r="K105" s="73">
        <f t="shared" si="1"/>
        <v>0.76199329812820438</v>
      </c>
    </row>
    <row r="106" spans="1:11" ht="18" customHeight="1" x14ac:dyDescent="0.25">
      <c r="A106" s="47">
        <v>8352</v>
      </c>
      <c r="B106" s="64" t="s">
        <v>146</v>
      </c>
      <c r="C106" s="65">
        <v>10.199999999999999</v>
      </c>
      <c r="D106" s="44">
        <v>36</v>
      </c>
      <c r="E106" s="44" t="s">
        <v>147</v>
      </c>
      <c r="G106" s="69" t="s">
        <v>140</v>
      </c>
      <c r="H106" s="66" t="s">
        <v>73</v>
      </c>
      <c r="J106" s="67">
        <v>8106</v>
      </c>
      <c r="K106" s="73">
        <f t="shared" si="1"/>
        <v>1.0382335401583547</v>
      </c>
    </row>
    <row r="107" spans="1:11" ht="18" customHeight="1" x14ac:dyDescent="0.25">
      <c r="A107" s="47">
        <v>8353</v>
      </c>
      <c r="B107" s="64" t="s">
        <v>146</v>
      </c>
      <c r="C107" s="65">
        <v>11.5</v>
      </c>
      <c r="D107" s="44">
        <v>36</v>
      </c>
      <c r="E107" s="44" t="s">
        <v>147</v>
      </c>
      <c r="F107" s="68" t="s">
        <v>162</v>
      </c>
      <c r="G107" s="69" t="s">
        <v>140</v>
      </c>
      <c r="H107" s="66" t="s">
        <v>73</v>
      </c>
      <c r="J107" s="67">
        <v>8106</v>
      </c>
      <c r="K107" s="73">
        <f t="shared" si="1"/>
        <v>1.1705574227275568</v>
      </c>
    </row>
    <row r="108" spans="1:11" ht="18" customHeight="1" x14ac:dyDescent="0.25">
      <c r="A108" s="47">
        <v>8354</v>
      </c>
      <c r="B108" s="64" t="s">
        <v>146</v>
      </c>
      <c r="C108" s="65">
        <v>10.199999999999999</v>
      </c>
      <c r="D108" s="44">
        <v>39</v>
      </c>
      <c r="E108" s="44" t="s">
        <v>148</v>
      </c>
      <c r="G108" s="69" t="s">
        <v>140</v>
      </c>
      <c r="H108" s="66" t="s">
        <v>73</v>
      </c>
      <c r="J108" s="67">
        <v>8106</v>
      </c>
      <c r="K108" s="73">
        <f t="shared" si="1"/>
        <v>1.2184824186580689</v>
      </c>
    </row>
    <row r="109" spans="1:11" ht="18" customHeight="1" x14ac:dyDescent="0.25">
      <c r="A109" s="47">
        <v>8355</v>
      </c>
      <c r="B109" s="64" t="s">
        <v>146</v>
      </c>
      <c r="C109" s="65">
        <v>13.1</v>
      </c>
      <c r="D109" s="44">
        <v>45</v>
      </c>
      <c r="E109" s="44" t="s">
        <v>147</v>
      </c>
      <c r="G109" s="69" t="s">
        <v>140</v>
      </c>
      <c r="H109" s="66" t="s">
        <v>73</v>
      </c>
      <c r="J109" s="67">
        <v>8106</v>
      </c>
      <c r="K109" s="73">
        <f t="shared" si="1"/>
        <v>2.0834649779525809</v>
      </c>
    </row>
    <row r="110" spans="1:11" ht="18" customHeight="1" x14ac:dyDescent="0.25">
      <c r="A110" s="47">
        <v>8356</v>
      </c>
      <c r="B110" s="64" t="s">
        <v>146</v>
      </c>
      <c r="C110" s="65">
        <v>14.2</v>
      </c>
      <c r="D110" s="44">
        <v>52</v>
      </c>
      <c r="E110" s="44" t="s">
        <v>119</v>
      </c>
      <c r="G110" s="69" t="s">
        <v>140</v>
      </c>
      <c r="H110" s="66" t="s">
        <v>73</v>
      </c>
      <c r="J110" s="67">
        <v>8106</v>
      </c>
      <c r="K110" s="73">
        <f t="shared" si="1"/>
        <v>3.0156776200339142</v>
      </c>
    </row>
    <row r="111" spans="1:11" ht="18" customHeight="1" x14ac:dyDescent="0.25">
      <c r="A111" s="47">
        <v>8357</v>
      </c>
      <c r="B111" s="64" t="s">
        <v>146</v>
      </c>
      <c r="C111" s="65">
        <v>6.2</v>
      </c>
      <c r="D111" s="44">
        <v>48</v>
      </c>
      <c r="E111" s="44" t="s">
        <v>147</v>
      </c>
      <c r="G111" s="69" t="s">
        <v>140</v>
      </c>
      <c r="H111" s="66" t="s">
        <v>73</v>
      </c>
      <c r="J111" s="67">
        <v>8106</v>
      </c>
      <c r="K111" s="73">
        <f t="shared" si="1"/>
        <v>1.1219255684499869</v>
      </c>
    </row>
    <row r="112" spans="1:11" ht="18" customHeight="1" x14ac:dyDescent="0.25">
      <c r="A112" s="47">
        <v>8358</v>
      </c>
      <c r="B112" s="64" t="s">
        <v>146</v>
      </c>
      <c r="C112" s="65">
        <v>13.1</v>
      </c>
      <c r="D112" s="44">
        <v>49</v>
      </c>
      <c r="E112" s="44" t="s">
        <v>119</v>
      </c>
      <c r="G112" s="69" t="s">
        <v>140</v>
      </c>
      <c r="H112" s="66" t="s">
        <v>73</v>
      </c>
      <c r="J112" s="67">
        <v>8106</v>
      </c>
      <c r="K112" s="73">
        <f t="shared" si="1"/>
        <v>2.470320697315628</v>
      </c>
    </row>
    <row r="113" spans="1:11" ht="18" customHeight="1" x14ac:dyDescent="0.25">
      <c r="A113" s="47">
        <v>8359</v>
      </c>
      <c r="B113" s="64" t="s">
        <v>146</v>
      </c>
      <c r="C113" s="65">
        <v>9.9</v>
      </c>
      <c r="D113" s="44">
        <v>40</v>
      </c>
      <c r="E113" s="44" t="s">
        <v>148</v>
      </c>
      <c r="G113" s="69" t="s">
        <v>140</v>
      </c>
      <c r="H113" s="66" t="s">
        <v>73</v>
      </c>
      <c r="J113" s="67">
        <v>8106</v>
      </c>
      <c r="K113" s="73">
        <f t="shared" si="1"/>
        <v>1.2440706908215582</v>
      </c>
    </row>
    <row r="114" spans="1:11" ht="18" customHeight="1" x14ac:dyDescent="0.25">
      <c r="A114" s="47">
        <v>8360</v>
      </c>
      <c r="B114" s="64" t="s">
        <v>146</v>
      </c>
      <c r="C114" s="65">
        <v>12</v>
      </c>
      <c r="D114" s="44">
        <v>40</v>
      </c>
      <c r="E114" s="44" t="s">
        <v>147</v>
      </c>
      <c r="G114" s="69" t="s">
        <v>140</v>
      </c>
      <c r="H114" s="66" t="s">
        <v>73</v>
      </c>
      <c r="J114" s="67">
        <v>8106</v>
      </c>
      <c r="K114" s="73">
        <f t="shared" si="1"/>
        <v>1.5079644737231006</v>
      </c>
    </row>
    <row r="115" spans="1:11" ht="18" customHeight="1" x14ac:dyDescent="0.25">
      <c r="A115" s="47">
        <v>5</v>
      </c>
      <c r="C115" s="65">
        <v>6.5</v>
      </c>
      <c r="D115" s="44">
        <v>31</v>
      </c>
      <c r="E115" s="44" t="s">
        <v>147</v>
      </c>
      <c r="G115" s="69" t="s">
        <v>140</v>
      </c>
      <c r="H115" s="66" t="s">
        <v>73</v>
      </c>
      <c r="I115" s="44" t="s">
        <v>159</v>
      </c>
      <c r="J115" s="67">
        <v>3310</v>
      </c>
      <c r="K115" s="73">
        <f t="shared" si="1"/>
        <v>0.49059896276621612</v>
      </c>
    </row>
    <row r="116" spans="1:11" ht="18" customHeight="1" x14ac:dyDescent="0.25">
      <c r="A116" s="47">
        <v>33</v>
      </c>
      <c r="C116" s="65">
        <v>6</v>
      </c>
      <c r="D116" s="44">
        <v>38</v>
      </c>
      <c r="E116" s="44" t="s">
        <v>147</v>
      </c>
      <c r="G116" s="69" t="s">
        <v>140</v>
      </c>
      <c r="H116" s="66" t="s">
        <v>73</v>
      </c>
      <c r="I116" s="44" t="s">
        <v>159</v>
      </c>
      <c r="J116" s="67">
        <v>3310</v>
      </c>
      <c r="K116" s="73">
        <f t="shared" si="1"/>
        <v>0.68046896876754903</v>
      </c>
    </row>
    <row r="117" spans="1:11" ht="18" customHeight="1" x14ac:dyDescent="0.25">
      <c r="A117" s="47">
        <v>34</v>
      </c>
      <c r="C117" s="65">
        <v>8.5</v>
      </c>
      <c r="D117" s="44">
        <v>30</v>
      </c>
      <c r="E117" s="44" t="s">
        <v>147</v>
      </c>
      <c r="G117" s="69" t="s">
        <v>140</v>
      </c>
      <c r="H117" s="66" t="s">
        <v>73</v>
      </c>
      <c r="I117" s="44" t="s">
        <v>159</v>
      </c>
      <c r="J117" s="67">
        <v>3310</v>
      </c>
      <c r="K117" s="73">
        <f t="shared" si="1"/>
        <v>0.60082959499904787</v>
      </c>
    </row>
    <row r="118" spans="1:11" ht="18" customHeight="1" x14ac:dyDescent="0.25">
      <c r="A118" s="47">
        <v>38</v>
      </c>
      <c r="C118" s="65">
        <v>14</v>
      </c>
      <c r="D118" s="44">
        <v>41</v>
      </c>
      <c r="E118" s="44" t="s">
        <v>119</v>
      </c>
      <c r="G118" s="69" t="s">
        <v>140</v>
      </c>
      <c r="H118" s="66" t="s">
        <v>73</v>
      </c>
      <c r="I118" s="44" t="s">
        <v>159</v>
      </c>
      <c r="J118" s="67">
        <v>3310</v>
      </c>
      <c r="K118" s="73">
        <f t="shared" si="1"/>
        <v>1.8483560377395547</v>
      </c>
    </row>
    <row r="119" spans="1:11" ht="18" customHeight="1" x14ac:dyDescent="0.25">
      <c r="A119" s="47">
        <v>70</v>
      </c>
      <c r="C119" s="65">
        <v>4</v>
      </c>
      <c r="D119" s="44">
        <v>42</v>
      </c>
      <c r="E119" s="44" t="s">
        <v>147</v>
      </c>
      <c r="G119" s="69" t="s">
        <v>140</v>
      </c>
      <c r="H119" s="66" t="s">
        <v>73</v>
      </c>
      <c r="I119" s="44" t="s">
        <v>159</v>
      </c>
      <c r="J119" s="67">
        <v>3310</v>
      </c>
      <c r="K119" s="73">
        <f t="shared" si="1"/>
        <v>0.55417694409323948</v>
      </c>
    </row>
    <row r="120" spans="1:11" ht="18" customHeight="1" x14ac:dyDescent="0.25">
      <c r="A120" s="47">
        <v>9970</v>
      </c>
      <c r="C120" s="65">
        <v>4</v>
      </c>
      <c r="D120" s="44">
        <v>49</v>
      </c>
      <c r="E120" s="44" t="s">
        <v>119</v>
      </c>
      <c r="G120" s="69" t="s">
        <v>140</v>
      </c>
      <c r="H120" s="66" t="s">
        <v>73</v>
      </c>
      <c r="I120" s="44" t="s">
        <v>159</v>
      </c>
      <c r="J120" s="67">
        <v>3310</v>
      </c>
      <c r="K120" s="73">
        <f t="shared" si="1"/>
        <v>0.75429639612690935</v>
      </c>
    </row>
    <row r="121" spans="1:11" ht="18" customHeight="1" x14ac:dyDescent="0.25">
      <c r="A121" s="47">
        <v>9971</v>
      </c>
      <c r="C121" s="65">
        <v>5.5</v>
      </c>
      <c r="D121" s="44">
        <v>43</v>
      </c>
      <c r="E121" s="44" t="s">
        <v>147</v>
      </c>
      <c r="G121" s="69" t="s">
        <v>140</v>
      </c>
      <c r="H121" s="66" t="s">
        <v>73</v>
      </c>
      <c r="I121" s="44" t="s">
        <v>159</v>
      </c>
      <c r="J121" s="67">
        <v>3310</v>
      </c>
      <c r="K121" s="73">
        <f t="shared" si="1"/>
        <v>0.79871066226703502</v>
      </c>
    </row>
    <row r="122" spans="1:11" ht="18" customHeight="1" x14ac:dyDescent="0.25">
      <c r="A122" s="47">
        <v>9972</v>
      </c>
      <c r="C122" s="65">
        <v>10.5</v>
      </c>
      <c r="D122" s="44">
        <v>37</v>
      </c>
      <c r="E122" s="44" t="s">
        <v>147</v>
      </c>
      <c r="G122" s="69" t="s">
        <v>140</v>
      </c>
      <c r="H122" s="66" t="s">
        <v>73</v>
      </c>
      <c r="I122" s="44" t="s">
        <v>159</v>
      </c>
      <c r="J122" s="67">
        <v>3310</v>
      </c>
      <c r="K122" s="73">
        <f t="shared" si="1"/>
        <v>1.1289705899756621</v>
      </c>
    </row>
    <row r="123" spans="1:11" ht="18" customHeight="1" x14ac:dyDescent="0.25">
      <c r="A123" s="47">
        <v>9973</v>
      </c>
      <c r="C123" s="65">
        <v>5.5</v>
      </c>
      <c r="D123" s="44">
        <v>32</v>
      </c>
      <c r="E123" s="44" t="s">
        <v>147</v>
      </c>
      <c r="G123" s="69" t="s">
        <v>140</v>
      </c>
      <c r="H123" s="66" t="s">
        <v>73</v>
      </c>
      <c r="I123" s="44" t="s">
        <v>159</v>
      </c>
      <c r="J123" s="67">
        <v>3310</v>
      </c>
      <c r="K123" s="73">
        <f t="shared" si="1"/>
        <v>0.44233624562544283</v>
      </c>
    </row>
    <row r="124" spans="1:11" ht="18" customHeight="1" x14ac:dyDescent="0.25">
      <c r="A124" s="47">
        <v>9974</v>
      </c>
      <c r="C124" s="65">
        <v>11.5</v>
      </c>
      <c r="D124" s="44">
        <v>38</v>
      </c>
      <c r="E124" s="44" t="s">
        <v>119</v>
      </c>
      <c r="G124" s="69" t="s">
        <v>140</v>
      </c>
      <c r="H124" s="66" t="s">
        <v>73</v>
      </c>
      <c r="I124" s="44" t="s">
        <v>159</v>
      </c>
      <c r="J124" s="67">
        <v>3310</v>
      </c>
      <c r="K124" s="73">
        <f t="shared" si="1"/>
        <v>1.3042321901378024</v>
      </c>
    </row>
    <row r="125" spans="1:11" ht="18" customHeight="1" x14ac:dyDescent="0.25">
      <c r="A125" s="47">
        <v>9976</v>
      </c>
      <c r="C125" s="65">
        <v>6.5</v>
      </c>
      <c r="D125" s="44">
        <v>34</v>
      </c>
      <c r="E125" s="44" t="s">
        <v>147</v>
      </c>
      <c r="G125" s="69" t="s">
        <v>140</v>
      </c>
      <c r="H125" s="66" t="s">
        <v>73</v>
      </c>
      <c r="I125" s="44" t="s">
        <v>159</v>
      </c>
      <c r="J125" s="67">
        <v>3310</v>
      </c>
      <c r="K125" s="73">
        <f t="shared" si="1"/>
        <v>0.59014817997684255</v>
      </c>
    </row>
    <row r="126" spans="1:11" ht="18" customHeight="1" x14ac:dyDescent="0.25">
      <c r="A126" s="47">
        <v>9977</v>
      </c>
      <c r="C126" s="65">
        <v>3</v>
      </c>
      <c r="D126" s="44">
        <v>49</v>
      </c>
      <c r="E126" s="44" t="s">
        <v>119</v>
      </c>
      <c r="G126" s="69" t="s">
        <v>140</v>
      </c>
      <c r="H126" s="66" t="s">
        <v>73</v>
      </c>
      <c r="I126" s="44" t="s">
        <v>159</v>
      </c>
      <c r="J126" s="67">
        <v>3310</v>
      </c>
      <c r="K126" s="73">
        <f t="shared" si="1"/>
        <v>0.56572229709518196</v>
      </c>
    </row>
    <row r="127" spans="1:11" ht="18" customHeight="1" x14ac:dyDescent="0.25">
      <c r="A127" s="47">
        <v>9978</v>
      </c>
      <c r="C127" s="65">
        <v>6.5</v>
      </c>
      <c r="D127" s="44">
        <v>51</v>
      </c>
      <c r="E127" s="44" t="s">
        <v>119</v>
      </c>
      <c r="G127" s="69" t="s">
        <v>140</v>
      </c>
      <c r="H127" s="66" t="s">
        <v>73</v>
      </c>
      <c r="I127" s="44" t="s">
        <v>159</v>
      </c>
      <c r="J127" s="67">
        <v>3310</v>
      </c>
      <c r="K127" s="73">
        <f t="shared" si="1"/>
        <v>1.3278334049478959</v>
      </c>
    </row>
    <row r="128" spans="1:11" ht="18" customHeight="1" x14ac:dyDescent="0.25">
      <c r="A128" s="47">
        <v>9979</v>
      </c>
      <c r="C128" s="65">
        <v>10</v>
      </c>
      <c r="D128" s="44">
        <v>39</v>
      </c>
      <c r="E128" s="44" t="s">
        <v>119</v>
      </c>
      <c r="G128" s="69" t="s">
        <v>140</v>
      </c>
      <c r="H128" s="66" t="s">
        <v>73</v>
      </c>
      <c r="I128" s="44" t="s">
        <v>159</v>
      </c>
      <c r="J128" s="67">
        <v>3310</v>
      </c>
      <c r="K128" s="73">
        <f t="shared" si="1"/>
        <v>1.1945906065275187</v>
      </c>
    </row>
    <row r="129" spans="1:11" ht="18" customHeight="1" x14ac:dyDescent="0.25">
      <c r="A129" s="47">
        <v>9980</v>
      </c>
      <c r="C129" s="65">
        <v>6.5</v>
      </c>
      <c r="D129" s="44">
        <v>43</v>
      </c>
      <c r="E129" s="44" t="s">
        <v>119</v>
      </c>
      <c r="G129" s="69" t="s">
        <v>140</v>
      </c>
      <c r="H129" s="66" t="s">
        <v>73</v>
      </c>
      <c r="I129" s="44" t="s">
        <v>159</v>
      </c>
      <c r="J129" s="67">
        <v>3310</v>
      </c>
      <c r="K129" s="73">
        <f t="shared" si="1"/>
        <v>0.94393078267922315</v>
      </c>
    </row>
    <row r="130" spans="1:11" ht="18" customHeight="1" x14ac:dyDescent="0.25">
      <c r="A130" s="47">
        <v>9981</v>
      </c>
      <c r="C130" s="65">
        <v>7.5</v>
      </c>
      <c r="D130" s="44">
        <v>48</v>
      </c>
      <c r="E130" s="44" t="s">
        <v>119</v>
      </c>
      <c r="G130" s="69" t="s">
        <v>140</v>
      </c>
      <c r="H130" s="66" t="s">
        <v>73</v>
      </c>
      <c r="I130" s="44" t="s">
        <v>159</v>
      </c>
      <c r="J130" s="67">
        <v>3310</v>
      </c>
      <c r="K130" s="73">
        <f t="shared" ref="K130:K193" si="2">(PI()*((D130)^2)/4)*C130/10000</f>
        <v>1.3571680263507906</v>
      </c>
    </row>
    <row r="131" spans="1:11" ht="18" customHeight="1" x14ac:dyDescent="0.25">
      <c r="A131" s="47">
        <v>9982</v>
      </c>
      <c r="C131" s="65">
        <v>5.5</v>
      </c>
      <c r="D131" s="44">
        <v>44</v>
      </c>
      <c r="E131" s="44" t="s">
        <v>119</v>
      </c>
      <c r="G131" s="69" t="s">
        <v>140</v>
      </c>
      <c r="H131" s="66" t="s">
        <v>73</v>
      </c>
      <c r="I131" s="44" t="s">
        <v>159</v>
      </c>
      <c r="J131" s="67">
        <v>3310</v>
      </c>
      <c r="K131" s="73">
        <f t="shared" si="2"/>
        <v>0.83629196438560305</v>
      </c>
    </row>
    <row r="132" spans="1:11" ht="18" customHeight="1" x14ac:dyDescent="0.25">
      <c r="A132" s="47">
        <v>9986</v>
      </c>
      <c r="C132" s="65">
        <v>8.5</v>
      </c>
      <c r="D132" s="44">
        <v>30</v>
      </c>
      <c r="E132" s="44" t="s">
        <v>147</v>
      </c>
      <c r="G132" s="69" t="s">
        <v>140</v>
      </c>
      <c r="H132" s="66" t="s">
        <v>73</v>
      </c>
      <c r="I132" s="44" t="s">
        <v>159</v>
      </c>
      <c r="J132" s="67">
        <v>3310</v>
      </c>
      <c r="K132" s="73">
        <f t="shared" si="2"/>
        <v>0.60082959499904787</v>
      </c>
    </row>
    <row r="133" spans="1:11" ht="18" customHeight="1" x14ac:dyDescent="0.25">
      <c r="A133" s="47">
        <v>9990</v>
      </c>
      <c r="C133" s="65">
        <v>10</v>
      </c>
      <c r="D133" s="44">
        <v>33</v>
      </c>
      <c r="E133" s="44" t="s">
        <v>147</v>
      </c>
      <c r="G133" s="69" t="s">
        <v>140</v>
      </c>
      <c r="H133" s="66" t="s">
        <v>73</v>
      </c>
      <c r="I133" s="44" t="s">
        <v>159</v>
      </c>
      <c r="J133" s="67">
        <v>3310</v>
      </c>
      <c r="K133" s="73">
        <f t="shared" si="2"/>
        <v>0.85529859993982116</v>
      </c>
    </row>
    <row r="134" spans="1:11" ht="18" customHeight="1" x14ac:dyDescent="0.25">
      <c r="A134" s="47">
        <v>9992</v>
      </c>
      <c r="C134" s="65">
        <v>6</v>
      </c>
      <c r="D134" s="44">
        <v>35</v>
      </c>
      <c r="E134" s="44" t="s">
        <v>119</v>
      </c>
      <c r="G134" s="69" t="s">
        <v>140</v>
      </c>
      <c r="H134" s="66" t="s">
        <v>73</v>
      </c>
      <c r="I134" s="44" t="s">
        <v>159</v>
      </c>
      <c r="J134" s="67">
        <v>3310</v>
      </c>
      <c r="K134" s="73">
        <f t="shared" si="2"/>
        <v>0.57726765009712455</v>
      </c>
    </row>
    <row r="135" spans="1:11" ht="18" customHeight="1" x14ac:dyDescent="0.25">
      <c r="A135" s="47">
        <v>9994</v>
      </c>
      <c r="C135" s="65">
        <v>8</v>
      </c>
      <c r="D135" s="44">
        <v>32</v>
      </c>
      <c r="E135" s="44" t="s">
        <v>147</v>
      </c>
      <c r="G135" s="69" t="s">
        <v>140</v>
      </c>
      <c r="H135" s="66" t="s">
        <v>73</v>
      </c>
      <c r="I135" s="44" t="s">
        <v>159</v>
      </c>
      <c r="J135" s="67">
        <v>3310</v>
      </c>
      <c r="K135" s="73">
        <f t="shared" si="2"/>
        <v>0.64339817545518962</v>
      </c>
    </row>
    <row r="136" spans="1:11" ht="18" customHeight="1" x14ac:dyDescent="0.25">
      <c r="A136" s="47">
        <v>9995</v>
      </c>
      <c r="C136" s="65">
        <v>6</v>
      </c>
      <c r="D136" s="44">
        <v>32</v>
      </c>
      <c r="E136" s="44" t="s">
        <v>147</v>
      </c>
      <c r="G136" s="69" t="s">
        <v>140</v>
      </c>
      <c r="H136" s="66" t="s">
        <v>73</v>
      </c>
      <c r="I136" s="44" t="s">
        <v>159</v>
      </c>
      <c r="J136" s="67">
        <v>3310</v>
      </c>
      <c r="K136" s="73">
        <f t="shared" si="2"/>
        <v>0.48254863159139222</v>
      </c>
    </row>
    <row r="137" spans="1:11" ht="18" customHeight="1" x14ac:dyDescent="0.25">
      <c r="A137" s="47">
        <v>9996</v>
      </c>
      <c r="C137" s="65">
        <v>8</v>
      </c>
      <c r="D137" s="44">
        <v>39</v>
      </c>
      <c r="E137" s="44" t="s">
        <v>147</v>
      </c>
      <c r="G137" s="69" t="s">
        <v>140</v>
      </c>
      <c r="H137" s="66" t="s">
        <v>73</v>
      </c>
      <c r="I137" s="44" t="s">
        <v>159</v>
      </c>
      <c r="J137" s="67">
        <v>3310</v>
      </c>
      <c r="K137" s="73">
        <f t="shared" si="2"/>
        <v>0.95567248522201498</v>
      </c>
    </row>
    <row r="138" spans="1:11" ht="18" customHeight="1" x14ac:dyDescent="0.25">
      <c r="A138" s="47">
        <v>9999</v>
      </c>
      <c r="C138" s="65">
        <v>7</v>
      </c>
      <c r="D138" s="44">
        <v>42</v>
      </c>
      <c r="E138" s="44" t="s">
        <v>147</v>
      </c>
      <c r="G138" s="69" t="s">
        <v>140</v>
      </c>
      <c r="H138" s="66" t="s">
        <v>73</v>
      </c>
      <c r="I138" s="44" t="s">
        <v>159</v>
      </c>
      <c r="J138" s="67">
        <v>3310</v>
      </c>
      <c r="K138" s="73">
        <f t="shared" si="2"/>
        <v>0.96980965216316906</v>
      </c>
    </row>
    <row r="139" spans="1:11" ht="18" customHeight="1" x14ac:dyDescent="0.25">
      <c r="A139" s="47">
        <v>39</v>
      </c>
      <c r="C139" s="65">
        <v>10</v>
      </c>
      <c r="D139" s="44">
        <v>37</v>
      </c>
      <c r="E139" s="44" t="s">
        <v>147</v>
      </c>
      <c r="G139" s="69" t="s">
        <v>140</v>
      </c>
      <c r="H139" s="66" t="s">
        <v>73</v>
      </c>
      <c r="I139" s="44" t="s">
        <v>159</v>
      </c>
      <c r="J139" s="67">
        <v>3310</v>
      </c>
      <c r="K139" s="73">
        <f t="shared" si="2"/>
        <v>1.0752100856911067</v>
      </c>
    </row>
    <row r="140" spans="1:11" ht="18" customHeight="1" x14ac:dyDescent="0.25">
      <c r="A140" s="47">
        <v>40</v>
      </c>
      <c r="C140" s="65">
        <v>6</v>
      </c>
      <c r="D140" s="44">
        <v>34</v>
      </c>
      <c r="E140" s="44" t="s">
        <v>147</v>
      </c>
      <c r="G140" s="69" t="s">
        <v>140</v>
      </c>
      <c r="H140" s="66" t="s">
        <v>73</v>
      </c>
      <c r="I140" s="44" t="s">
        <v>159</v>
      </c>
      <c r="J140" s="67">
        <v>3310</v>
      </c>
      <c r="K140" s="73">
        <f t="shared" si="2"/>
        <v>0.54475216613247013</v>
      </c>
    </row>
    <row r="141" spans="1:11" ht="18" customHeight="1" x14ac:dyDescent="0.25">
      <c r="A141" s="47">
        <v>41</v>
      </c>
      <c r="C141" s="65">
        <v>5.5</v>
      </c>
      <c r="D141" s="44">
        <v>31</v>
      </c>
      <c r="E141" s="44" t="s">
        <v>147</v>
      </c>
      <c r="G141" s="69" t="s">
        <v>140</v>
      </c>
      <c r="H141" s="66" t="s">
        <v>73</v>
      </c>
      <c r="I141" s="44" t="s">
        <v>159</v>
      </c>
      <c r="J141" s="67">
        <v>3310</v>
      </c>
      <c r="K141" s="73">
        <f t="shared" si="2"/>
        <v>0.41512219926372129</v>
      </c>
    </row>
    <row r="142" spans="1:11" ht="18" customHeight="1" x14ac:dyDescent="0.25">
      <c r="A142" s="47">
        <v>42</v>
      </c>
      <c r="C142" s="65">
        <v>9</v>
      </c>
      <c r="D142" s="44">
        <v>41</v>
      </c>
      <c r="E142" s="44" t="s">
        <v>147</v>
      </c>
      <c r="G142" s="69" t="s">
        <v>140</v>
      </c>
      <c r="H142" s="66" t="s">
        <v>73</v>
      </c>
      <c r="I142" s="44" t="s">
        <v>159</v>
      </c>
      <c r="J142" s="67">
        <v>3310</v>
      </c>
      <c r="K142" s="73">
        <f t="shared" si="2"/>
        <v>1.1882288814039994</v>
      </c>
    </row>
    <row r="143" spans="1:11" ht="18" customHeight="1" x14ac:dyDescent="0.25">
      <c r="A143" s="47">
        <v>58</v>
      </c>
      <c r="C143" s="65">
        <v>5.5</v>
      </c>
      <c r="D143" s="44">
        <v>35</v>
      </c>
      <c r="E143" s="44" t="s">
        <v>147</v>
      </c>
      <c r="G143" s="69" t="s">
        <v>140</v>
      </c>
      <c r="H143" s="66" t="s">
        <v>73</v>
      </c>
      <c r="I143" s="44" t="s">
        <v>159</v>
      </c>
      <c r="J143" s="67">
        <v>3310</v>
      </c>
      <c r="K143" s="73">
        <f t="shared" si="2"/>
        <v>0.52916201258903073</v>
      </c>
    </row>
    <row r="144" spans="1:11" ht="18" customHeight="1" x14ac:dyDescent="0.25">
      <c r="A144" s="47">
        <v>59</v>
      </c>
      <c r="C144" s="65">
        <v>6</v>
      </c>
      <c r="D144" s="44">
        <v>33</v>
      </c>
      <c r="E144" s="44" t="s">
        <v>147</v>
      </c>
      <c r="G144" s="69" t="s">
        <v>140</v>
      </c>
      <c r="H144" s="66" t="s">
        <v>73</v>
      </c>
      <c r="I144" s="44" t="s">
        <v>159</v>
      </c>
      <c r="J144" s="67">
        <v>3310</v>
      </c>
      <c r="K144" s="73">
        <f t="shared" si="2"/>
        <v>0.51317915996389274</v>
      </c>
    </row>
    <row r="145" spans="1:11" ht="18" customHeight="1" x14ac:dyDescent="0.25">
      <c r="A145" s="47">
        <v>26707</v>
      </c>
      <c r="C145" s="65">
        <v>11</v>
      </c>
      <c r="D145" s="44">
        <v>43</v>
      </c>
      <c r="E145" s="44" t="s">
        <v>154</v>
      </c>
      <c r="F145" s="68" t="s">
        <v>160</v>
      </c>
      <c r="G145" s="69" t="s">
        <v>140</v>
      </c>
      <c r="H145" s="66" t="s">
        <v>73</v>
      </c>
      <c r="I145" s="44" t="s">
        <v>159</v>
      </c>
      <c r="J145" s="67">
        <v>3320</v>
      </c>
      <c r="K145" s="73">
        <f t="shared" si="2"/>
        <v>1.59742132453407</v>
      </c>
    </row>
    <row r="146" spans="1:11" ht="18" customHeight="1" x14ac:dyDescent="0.25">
      <c r="A146" s="47">
        <v>26708</v>
      </c>
      <c r="C146" s="65">
        <v>5</v>
      </c>
      <c r="D146" s="44">
        <v>39</v>
      </c>
      <c r="E146" s="44" t="s">
        <v>161</v>
      </c>
      <c r="G146" s="69" t="s">
        <v>140</v>
      </c>
      <c r="H146" s="66" t="s">
        <v>73</v>
      </c>
      <c r="I146" s="44" t="s">
        <v>159</v>
      </c>
      <c r="J146" s="67">
        <v>3320</v>
      </c>
      <c r="K146" s="73">
        <f t="shared" si="2"/>
        <v>0.59729530326375935</v>
      </c>
    </row>
    <row r="147" spans="1:11" ht="18" customHeight="1" x14ac:dyDescent="0.25">
      <c r="A147" s="47">
        <v>26709</v>
      </c>
      <c r="C147" s="65">
        <v>4</v>
      </c>
      <c r="D147" s="44">
        <v>38</v>
      </c>
      <c r="E147" s="44" t="s">
        <v>154</v>
      </c>
      <c r="G147" s="69" t="s">
        <v>140</v>
      </c>
      <c r="H147" s="66" t="s">
        <v>73</v>
      </c>
      <c r="I147" s="44" t="s">
        <v>159</v>
      </c>
      <c r="J147" s="67">
        <v>3320</v>
      </c>
      <c r="K147" s="73">
        <f t="shared" si="2"/>
        <v>0.45364597917836608</v>
      </c>
    </row>
    <row r="148" spans="1:11" ht="18" customHeight="1" x14ac:dyDescent="0.25">
      <c r="A148" s="47">
        <v>26710</v>
      </c>
      <c r="C148" s="65">
        <v>9</v>
      </c>
      <c r="D148" s="44">
        <v>46</v>
      </c>
      <c r="E148" s="44" t="s">
        <v>161</v>
      </c>
      <c r="G148" s="69" t="s">
        <v>140</v>
      </c>
      <c r="H148" s="66" t="s">
        <v>73</v>
      </c>
      <c r="I148" s="44" t="s">
        <v>159</v>
      </c>
      <c r="J148" s="67">
        <v>3320</v>
      </c>
      <c r="K148" s="73">
        <f t="shared" si="2"/>
        <v>1.4957122623741004</v>
      </c>
    </row>
    <row r="149" spans="1:11" ht="18" customHeight="1" x14ac:dyDescent="0.25">
      <c r="A149" s="47">
        <v>26711</v>
      </c>
      <c r="C149" s="65">
        <v>5.5</v>
      </c>
      <c r="D149" s="44">
        <v>42</v>
      </c>
      <c r="E149" s="44" t="s">
        <v>154</v>
      </c>
      <c r="G149" s="69" t="s">
        <v>140</v>
      </c>
      <c r="H149" s="66" t="s">
        <v>73</v>
      </c>
      <c r="I149" s="44" t="s">
        <v>159</v>
      </c>
      <c r="J149" s="67">
        <v>3320</v>
      </c>
      <c r="K149" s="73">
        <f t="shared" si="2"/>
        <v>0.76199329812820438</v>
      </c>
    </row>
    <row r="150" spans="1:11" ht="18" customHeight="1" x14ac:dyDescent="0.25">
      <c r="A150" s="47">
        <v>26712</v>
      </c>
      <c r="C150" s="65">
        <v>3</v>
      </c>
      <c r="D150" s="44">
        <v>48</v>
      </c>
      <c r="E150" s="44" t="s">
        <v>161</v>
      </c>
      <c r="G150" s="69" t="s">
        <v>140</v>
      </c>
      <c r="H150" s="66" t="s">
        <v>73</v>
      </c>
      <c r="I150" s="44" t="s">
        <v>159</v>
      </c>
      <c r="J150" s="67">
        <v>3320</v>
      </c>
      <c r="K150" s="73">
        <f t="shared" si="2"/>
        <v>0.54286721054031628</v>
      </c>
    </row>
    <row r="151" spans="1:11" ht="18" customHeight="1" x14ac:dyDescent="0.25">
      <c r="A151" s="47">
        <v>26713</v>
      </c>
      <c r="C151" s="65">
        <v>8</v>
      </c>
      <c r="D151" s="44">
        <v>40</v>
      </c>
      <c r="E151" s="44" t="s">
        <v>154</v>
      </c>
      <c r="G151" s="69" t="s">
        <v>140</v>
      </c>
      <c r="H151" s="66" t="s">
        <v>73</v>
      </c>
      <c r="I151" s="44" t="s">
        <v>159</v>
      </c>
      <c r="J151" s="67">
        <v>3320</v>
      </c>
      <c r="K151" s="73">
        <f t="shared" si="2"/>
        <v>1.0053096491487339</v>
      </c>
    </row>
    <row r="152" spans="1:11" ht="18" customHeight="1" x14ac:dyDescent="0.25">
      <c r="A152" s="47">
        <v>26714</v>
      </c>
      <c r="C152" s="65">
        <v>7</v>
      </c>
      <c r="D152" s="44">
        <v>36</v>
      </c>
      <c r="E152" s="44" t="s">
        <v>154</v>
      </c>
      <c r="F152" s="68" t="s">
        <v>156</v>
      </c>
      <c r="G152" s="69" t="s">
        <v>140</v>
      </c>
      <c r="H152" s="66" t="s">
        <v>73</v>
      </c>
      <c r="I152" s="44" t="s">
        <v>159</v>
      </c>
      <c r="J152" s="67">
        <v>3320</v>
      </c>
      <c r="K152" s="73">
        <f t="shared" si="2"/>
        <v>0.7125132138341651</v>
      </c>
    </row>
    <row r="153" spans="1:11" ht="18" customHeight="1" x14ac:dyDescent="0.25">
      <c r="A153" s="47">
        <v>26715</v>
      </c>
      <c r="C153" s="65">
        <v>3.5</v>
      </c>
      <c r="D153" s="44">
        <v>32</v>
      </c>
      <c r="E153" s="44" t="s">
        <v>155</v>
      </c>
      <c r="G153" s="69" t="s">
        <v>140</v>
      </c>
      <c r="H153" s="66" t="s">
        <v>73</v>
      </c>
      <c r="I153" s="44" t="s">
        <v>159</v>
      </c>
      <c r="J153" s="67">
        <v>3320</v>
      </c>
      <c r="K153" s="73">
        <f t="shared" si="2"/>
        <v>0.28148670176164547</v>
      </c>
    </row>
    <row r="154" spans="1:11" ht="18" customHeight="1" x14ac:dyDescent="0.25">
      <c r="A154" s="47">
        <v>26716</v>
      </c>
      <c r="C154" s="65">
        <v>12</v>
      </c>
      <c r="D154" s="44">
        <v>48</v>
      </c>
      <c r="E154" s="44" t="s">
        <v>161</v>
      </c>
      <c r="G154" s="69" t="s">
        <v>140</v>
      </c>
      <c r="H154" s="66" t="s">
        <v>73</v>
      </c>
      <c r="I154" s="44" t="s">
        <v>159</v>
      </c>
      <c r="J154" s="67">
        <v>3320</v>
      </c>
      <c r="K154" s="73">
        <f t="shared" si="2"/>
        <v>2.1714688421612651</v>
      </c>
    </row>
    <row r="155" spans="1:11" ht="18" customHeight="1" x14ac:dyDescent="0.25">
      <c r="A155" s="47">
        <v>26717</v>
      </c>
      <c r="C155" s="65">
        <v>6</v>
      </c>
      <c r="D155" s="44">
        <v>42</v>
      </c>
      <c r="E155" s="44" t="s">
        <v>154</v>
      </c>
      <c r="G155" s="69" t="s">
        <v>140</v>
      </c>
      <c r="H155" s="66" t="s">
        <v>73</v>
      </c>
      <c r="I155" s="44" t="s">
        <v>159</v>
      </c>
      <c r="J155" s="67">
        <v>3320</v>
      </c>
      <c r="K155" s="73">
        <f t="shared" si="2"/>
        <v>0.83126541613985916</v>
      </c>
    </row>
    <row r="156" spans="1:11" ht="18" customHeight="1" x14ac:dyDescent="0.25">
      <c r="A156" s="47">
        <v>26718</v>
      </c>
      <c r="C156" s="65">
        <v>7</v>
      </c>
      <c r="D156" s="44">
        <v>49</v>
      </c>
      <c r="E156" s="44" t="s">
        <v>161</v>
      </c>
      <c r="G156" s="69" t="s">
        <v>140</v>
      </c>
      <c r="H156" s="66" t="s">
        <v>73</v>
      </c>
      <c r="I156" s="44" t="s">
        <v>159</v>
      </c>
      <c r="J156" s="67">
        <v>3320</v>
      </c>
      <c r="K156" s="73">
        <f t="shared" si="2"/>
        <v>1.3200186932220914</v>
      </c>
    </row>
    <row r="157" spans="1:11" ht="18" customHeight="1" x14ac:dyDescent="0.25">
      <c r="A157" s="47">
        <v>26719</v>
      </c>
      <c r="C157" s="65">
        <v>6</v>
      </c>
      <c r="D157" s="44">
        <v>41</v>
      </c>
      <c r="E157" s="44" t="s">
        <v>154</v>
      </c>
      <c r="G157" s="69" t="s">
        <v>140</v>
      </c>
      <c r="H157" s="66" t="s">
        <v>73</v>
      </c>
      <c r="I157" s="44" t="s">
        <v>159</v>
      </c>
      <c r="J157" s="67">
        <v>3320</v>
      </c>
      <c r="K157" s="73">
        <f t="shared" si="2"/>
        <v>0.79215258760266627</v>
      </c>
    </row>
    <row r="158" spans="1:11" ht="18" customHeight="1" x14ac:dyDescent="0.25">
      <c r="A158" s="47">
        <v>26720</v>
      </c>
      <c r="C158" s="65">
        <v>7.5</v>
      </c>
      <c r="D158" s="44">
        <v>44</v>
      </c>
      <c r="E158" s="44" t="s">
        <v>161</v>
      </c>
      <c r="G158" s="69" t="s">
        <v>140</v>
      </c>
      <c r="H158" s="66" t="s">
        <v>73</v>
      </c>
      <c r="I158" s="44" t="s">
        <v>159</v>
      </c>
      <c r="J158" s="67">
        <v>3320</v>
      </c>
      <c r="K158" s="73">
        <f t="shared" si="2"/>
        <v>1.140398133253095</v>
      </c>
    </row>
    <row r="159" spans="1:11" ht="18" customHeight="1" x14ac:dyDescent="0.25">
      <c r="A159" s="47">
        <v>26721</v>
      </c>
      <c r="C159" s="65">
        <v>3.5</v>
      </c>
      <c r="D159" s="44">
        <v>38</v>
      </c>
      <c r="E159" s="44" t="s">
        <v>154</v>
      </c>
      <c r="G159" s="69" t="s">
        <v>140</v>
      </c>
      <c r="H159" s="66" t="s">
        <v>73</v>
      </c>
      <c r="I159" s="44" t="s">
        <v>159</v>
      </c>
      <c r="J159" s="67">
        <v>3320</v>
      </c>
      <c r="K159" s="73">
        <f t="shared" si="2"/>
        <v>0.3969402317810703</v>
      </c>
    </row>
    <row r="160" spans="1:11" ht="18" customHeight="1" x14ac:dyDescent="0.25">
      <c r="A160" s="47">
        <v>26722</v>
      </c>
      <c r="C160" s="65">
        <v>10</v>
      </c>
      <c r="D160" s="44">
        <v>40</v>
      </c>
      <c r="E160" s="44" t="s">
        <v>154</v>
      </c>
      <c r="F160" s="68" t="s">
        <v>156</v>
      </c>
      <c r="G160" s="69" t="s">
        <v>140</v>
      </c>
      <c r="H160" s="66" t="s">
        <v>73</v>
      </c>
      <c r="I160" s="44" t="s">
        <v>159</v>
      </c>
      <c r="J160" s="67">
        <v>3320</v>
      </c>
      <c r="K160" s="73">
        <f t="shared" si="2"/>
        <v>1.2566370614359172</v>
      </c>
    </row>
    <row r="161" spans="1:11" ht="18" customHeight="1" x14ac:dyDescent="0.25">
      <c r="A161" s="47">
        <v>26723</v>
      </c>
      <c r="C161" s="65">
        <v>13</v>
      </c>
      <c r="D161" s="44">
        <v>38</v>
      </c>
      <c r="E161" s="44" t="s">
        <v>154</v>
      </c>
      <c r="F161" s="68" t="s">
        <v>162</v>
      </c>
      <c r="G161" s="69" t="s">
        <v>140</v>
      </c>
      <c r="H161" s="66" t="s">
        <v>73</v>
      </c>
      <c r="I161" s="44" t="s">
        <v>159</v>
      </c>
      <c r="J161" s="67">
        <v>3320</v>
      </c>
      <c r="K161" s="73">
        <f t="shared" si="2"/>
        <v>1.4743494323296897</v>
      </c>
    </row>
    <row r="162" spans="1:11" ht="18" customHeight="1" x14ac:dyDescent="0.25">
      <c r="A162" s="47">
        <v>26724</v>
      </c>
      <c r="C162" s="65">
        <v>15.5</v>
      </c>
      <c r="D162" s="44">
        <v>41</v>
      </c>
      <c r="E162" s="44" t="s">
        <v>154</v>
      </c>
      <c r="G162" s="69" t="s">
        <v>140</v>
      </c>
      <c r="H162" s="66" t="s">
        <v>73</v>
      </c>
      <c r="I162" s="44" t="s">
        <v>159</v>
      </c>
      <c r="J162" s="67">
        <v>3320</v>
      </c>
      <c r="K162" s="73">
        <f t="shared" si="2"/>
        <v>2.0463941846402212</v>
      </c>
    </row>
    <row r="163" spans="1:11" ht="18" customHeight="1" x14ac:dyDescent="0.25">
      <c r="A163" s="47">
        <v>26725</v>
      </c>
      <c r="C163" s="65">
        <v>6.5</v>
      </c>
      <c r="D163" s="44">
        <v>34</v>
      </c>
      <c r="E163" s="44" t="s">
        <v>155</v>
      </c>
      <c r="F163" s="68" t="s">
        <v>163</v>
      </c>
      <c r="G163" s="69" t="s">
        <v>140</v>
      </c>
      <c r="H163" s="66" t="s">
        <v>73</v>
      </c>
      <c r="I163" s="44" t="s">
        <v>159</v>
      </c>
      <c r="J163" s="67">
        <v>3320</v>
      </c>
      <c r="K163" s="73">
        <f t="shared" si="2"/>
        <v>0.59014817997684255</v>
      </c>
    </row>
    <row r="164" spans="1:11" ht="18" customHeight="1" x14ac:dyDescent="0.25">
      <c r="A164" s="47">
        <v>26726</v>
      </c>
      <c r="C164" s="65">
        <v>5</v>
      </c>
      <c r="D164" s="44">
        <v>47</v>
      </c>
      <c r="E164" s="44" t="s">
        <v>161</v>
      </c>
      <c r="G164" s="69" t="s">
        <v>140</v>
      </c>
      <c r="H164" s="66" t="s">
        <v>73</v>
      </c>
      <c r="I164" s="44" t="s">
        <v>159</v>
      </c>
      <c r="J164" s="67">
        <v>3320</v>
      </c>
      <c r="K164" s="73">
        <f t="shared" si="2"/>
        <v>0.86747227147248163</v>
      </c>
    </row>
    <row r="165" spans="1:11" ht="18" customHeight="1" x14ac:dyDescent="0.25">
      <c r="A165" s="47">
        <v>26727</v>
      </c>
      <c r="C165" s="65">
        <v>6.5</v>
      </c>
      <c r="D165" s="44">
        <v>41</v>
      </c>
      <c r="E165" s="44" t="s">
        <v>155</v>
      </c>
      <c r="G165" s="69" t="s">
        <v>140</v>
      </c>
      <c r="H165" s="66" t="s">
        <v>73</v>
      </c>
      <c r="I165" s="44" t="s">
        <v>159</v>
      </c>
      <c r="J165" s="67">
        <v>3320</v>
      </c>
      <c r="K165" s="73">
        <f t="shared" si="2"/>
        <v>0.85816530323622175</v>
      </c>
    </row>
    <row r="166" spans="1:11" ht="18" customHeight="1" x14ac:dyDescent="0.25">
      <c r="A166" s="47">
        <v>26728</v>
      </c>
      <c r="C166" s="65">
        <v>16.5</v>
      </c>
      <c r="D166" s="44">
        <v>47</v>
      </c>
      <c r="E166" s="44" t="s">
        <v>161</v>
      </c>
      <c r="G166" s="69" t="s">
        <v>140</v>
      </c>
      <c r="H166" s="66" t="s">
        <v>73</v>
      </c>
      <c r="I166" s="44" t="s">
        <v>159</v>
      </c>
      <c r="J166" s="67">
        <v>3320</v>
      </c>
      <c r="K166" s="73">
        <f t="shared" si="2"/>
        <v>2.8626584958591894</v>
      </c>
    </row>
    <row r="167" spans="1:11" ht="18" customHeight="1" x14ac:dyDescent="0.25">
      <c r="A167" s="47">
        <v>26729</v>
      </c>
      <c r="C167" s="65">
        <v>8.5</v>
      </c>
      <c r="D167" s="44">
        <v>41</v>
      </c>
      <c r="E167" s="44" t="s">
        <v>161</v>
      </c>
      <c r="F167" s="68" t="s">
        <v>162</v>
      </c>
      <c r="G167" s="69" t="s">
        <v>140</v>
      </c>
      <c r="H167" s="66" t="s">
        <v>73</v>
      </c>
      <c r="I167" s="44" t="s">
        <v>159</v>
      </c>
      <c r="J167" s="67">
        <v>3320</v>
      </c>
      <c r="K167" s="73">
        <f t="shared" si="2"/>
        <v>1.1222161657704439</v>
      </c>
    </row>
    <row r="168" spans="1:11" ht="18" customHeight="1" x14ac:dyDescent="0.25">
      <c r="A168" s="47">
        <v>26730</v>
      </c>
      <c r="C168" s="65">
        <v>4</v>
      </c>
      <c r="D168" s="44">
        <v>32</v>
      </c>
      <c r="E168" s="44" t="s">
        <v>154</v>
      </c>
      <c r="G168" s="69" t="s">
        <v>140</v>
      </c>
      <c r="H168" s="66" t="s">
        <v>73</v>
      </c>
      <c r="I168" s="44" t="s">
        <v>159</v>
      </c>
      <c r="J168" s="67">
        <v>3320</v>
      </c>
      <c r="K168" s="73">
        <f t="shared" si="2"/>
        <v>0.32169908772759481</v>
      </c>
    </row>
    <row r="169" spans="1:11" ht="18" customHeight="1" x14ac:dyDescent="0.25">
      <c r="A169" s="47">
        <v>26731</v>
      </c>
      <c r="C169" s="65">
        <v>13</v>
      </c>
      <c r="D169" s="44">
        <v>33</v>
      </c>
      <c r="E169" s="44" t="s">
        <v>154</v>
      </c>
      <c r="G169" s="69" t="s">
        <v>140</v>
      </c>
      <c r="H169" s="66" t="s">
        <v>73</v>
      </c>
      <c r="I169" s="44" t="s">
        <v>159</v>
      </c>
      <c r="J169" s="67">
        <v>3320</v>
      </c>
      <c r="K169" s="73">
        <f t="shared" si="2"/>
        <v>1.1118881799217675</v>
      </c>
    </row>
    <row r="170" spans="1:11" ht="18" customHeight="1" x14ac:dyDescent="0.25">
      <c r="A170" s="47">
        <v>26742</v>
      </c>
      <c r="C170" s="65">
        <v>8.5</v>
      </c>
      <c r="D170" s="44">
        <v>59</v>
      </c>
      <c r="E170" s="44" t="s">
        <v>161</v>
      </c>
      <c r="G170" s="69" t="s">
        <v>140</v>
      </c>
      <c r="H170" s="66" t="s">
        <v>73</v>
      </c>
      <c r="I170" s="44" t="s">
        <v>159</v>
      </c>
      <c r="J170" s="67">
        <v>3320</v>
      </c>
      <c r="K170" s="73">
        <f t="shared" si="2"/>
        <v>2.3238753557685401</v>
      </c>
    </row>
    <row r="171" spans="1:11" ht="18" customHeight="1" x14ac:dyDescent="0.25">
      <c r="A171" s="47">
        <v>26743</v>
      </c>
      <c r="C171" s="65">
        <v>5.5</v>
      </c>
      <c r="D171" s="44">
        <v>51</v>
      </c>
      <c r="E171" s="44" t="s">
        <v>154</v>
      </c>
      <c r="G171" s="69" t="s">
        <v>140</v>
      </c>
      <c r="H171" s="66" t="s">
        <v>73</v>
      </c>
      <c r="I171" s="44" t="s">
        <v>159</v>
      </c>
      <c r="J171" s="67">
        <v>3320</v>
      </c>
      <c r="K171" s="73">
        <f t="shared" si="2"/>
        <v>1.1235513426482195</v>
      </c>
    </row>
    <row r="172" spans="1:11" ht="18" customHeight="1" x14ac:dyDescent="0.25">
      <c r="A172" s="47">
        <v>26744</v>
      </c>
      <c r="C172" s="65">
        <v>6</v>
      </c>
      <c r="D172" s="44">
        <v>50</v>
      </c>
      <c r="E172" s="44" t="s">
        <v>161</v>
      </c>
      <c r="F172" s="68" t="s">
        <v>162</v>
      </c>
      <c r="G172" s="69" t="s">
        <v>140</v>
      </c>
      <c r="H172" s="66" t="s">
        <v>73</v>
      </c>
      <c r="I172" s="44" t="s">
        <v>159</v>
      </c>
      <c r="J172" s="67">
        <v>3320</v>
      </c>
      <c r="K172" s="73">
        <f t="shared" si="2"/>
        <v>1.1780972450961724</v>
      </c>
    </row>
    <row r="173" spans="1:11" ht="18" customHeight="1" x14ac:dyDescent="0.25">
      <c r="A173" s="47">
        <v>26745</v>
      </c>
      <c r="C173" s="65">
        <v>7.5</v>
      </c>
      <c r="D173" s="44">
        <v>42</v>
      </c>
      <c r="E173" s="44" t="s">
        <v>154</v>
      </c>
      <c r="G173" s="69" t="s">
        <v>140</v>
      </c>
      <c r="H173" s="66" t="s">
        <v>73</v>
      </c>
      <c r="I173" s="44" t="s">
        <v>159</v>
      </c>
      <c r="J173" s="67">
        <v>3320</v>
      </c>
      <c r="K173" s="73">
        <f t="shared" si="2"/>
        <v>1.0390817701748241</v>
      </c>
    </row>
    <row r="174" spans="1:11" ht="18" customHeight="1" x14ac:dyDescent="0.25">
      <c r="A174" s="47">
        <v>26746</v>
      </c>
      <c r="C174" s="65">
        <v>7.5</v>
      </c>
      <c r="D174" s="44">
        <v>55</v>
      </c>
      <c r="E174" s="44" t="s">
        <v>161</v>
      </c>
      <c r="G174" s="69" t="s">
        <v>140</v>
      </c>
      <c r="H174" s="66" t="s">
        <v>73</v>
      </c>
      <c r="I174" s="44" t="s">
        <v>159</v>
      </c>
      <c r="J174" s="67">
        <v>3320</v>
      </c>
      <c r="K174" s="73">
        <f t="shared" si="2"/>
        <v>1.7818720832079609</v>
      </c>
    </row>
    <row r="175" spans="1:11" ht="18" customHeight="1" x14ac:dyDescent="0.25">
      <c r="A175" s="47">
        <v>26747</v>
      </c>
      <c r="C175" s="65">
        <v>5.5</v>
      </c>
      <c r="D175" s="44">
        <v>49</v>
      </c>
      <c r="E175" s="44" t="s">
        <v>154</v>
      </c>
      <c r="G175" s="69" t="s">
        <v>140</v>
      </c>
      <c r="H175" s="66" t="s">
        <v>73</v>
      </c>
      <c r="I175" s="44" t="s">
        <v>159</v>
      </c>
      <c r="J175" s="67">
        <v>3320</v>
      </c>
      <c r="K175" s="73">
        <f t="shared" si="2"/>
        <v>1.0371575446745005</v>
      </c>
    </row>
    <row r="176" spans="1:11" ht="18" customHeight="1" x14ac:dyDescent="0.25">
      <c r="A176" s="47">
        <v>10423</v>
      </c>
      <c r="C176" s="65">
        <v>6</v>
      </c>
      <c r="D176" s="44">
        <v>49</v>
      </c>
      <c r="E176" s="44" t="s">
        <v>150</v>
      </c>
      <c r="G176" s="69" t="s">
        <v>140</v>
      </c>
      <c r="H176" s="66" t="s">
        <v>73</v>
      </c>
      <c r="I176" s="44" t="s">
        <v>159</v>
      </c>
      <c r="J176" s="67">
        <v>1101</v>
      </c>
      <c r="K176" s="73">
        <f t="shared" si="2"/>
        <v>1.1314445941903639</v>
      </c>
    </row>
    <row r="177" spans="1:11" ht="18" customHeight="1" x14ac:dyDescent="0.25">
      <c r="A177" s="47">
        <v>10424</v>
      </c>
      <c r="C177" s="65">
        <v>6</v>
      </c>
      <c r="D177" s="44">
        <v>49</v>
      </c>
      <c r="E177" s="44" t="s">
        <v>150</v>
      </c>
      <c r="G177" s="69" t="s">
        <v>140</v>
      </c>
      <c r="H177" s="66" t="s">
        <v>73</v>
      </c>
      <c r="I177" s="44" t="s">
        <v>159</v>
      </c>
      <c r="J177" s="67">
        <v>1101</v>
      </c>
      <c r="K177" s="73">
        <f t="shared" si="2"/>
        <v>1.1314445941903639</v>
      </c>
    </row>
    <row r="178" spans="1:11" ht="18" customHeight="1" x14ac:dyDescent="0.25">
      <c r="A178" s="47">
        <v>10425</v>
      </c>
      <c r="C178" s="65">
        <v>4</v>
      </c>
      <c r="D178" s="44">
        <v>48</v>
      </c>
      <c r="E178" s="44" t="s">
        <v>150</v>
      </c>
      <c r="G178" s="69" t="s">
        <v>140</v>
      </c>
      <c r="H178" s="66" t="s">
        <v>73</v>
      </c>
      <c r="I178" s="44" t="s">
        <v>159</v>
      </c>
      <c r="J178" s="67">
        <v>1101</v>
      </c>
      <c r="K178" s="73">
        <f t="shared" si="2"/>
        <v>0.7238229473870883</v>
      </c>
    </row>
    <row r="179" spans="1:11" ht="18" customHeight="1" x14ac:dyDescent="0.25">
      <c r="A179" s="47">
        <v>10426</v>
      </c>
      <c r="C179" s="65">
        <v>5.5</v>
      </c>
      <c r="D179" s="44">
        <v>55</v>
      </c>
      <c r="E179" s="44" t="s">
        <v>150</v>
      </c>
      <c r="G179" s="69" t="s">
        <v>140</v>
      </c>
      <c r="H179" s="66" t="s">
        <v>73</v>
      </c>
      <c r="I179" s="44" t="s">
        <v>159</v>
      </c>
      <c r="J179" s="67">
        <v>1101</v>
      </c>
      <c r="K179" s="73">
        <f t="shared" si="2"/>
        <v>1.3067061943525047</v>
      </c>
    </row>
    <row r="180" spans="1:11" ht="18" customHeight="1" x14ac:dyDescent="0.25">
      <c r="A180" s="47">
        <v>10427</v>
      </c>
      <c r="C180" s="65">
        <v>3.5</v>
      </c>
      <c r="D180" s="44">
        <v>56</v>
      </c>
      <c r="E180" s="44" t="s">
        <v>150</v>
      </c>
      <c r="G180" s="69" t="s">
        <v>140</v>
      </c>
      <c r="H180" s="66" t="s">
        <v>73</v>
      </c>
      <c r="I180" s="44" t="s">
        <v>159</v>
      </c>
      <c r="J180" s="67">
        <v>1101</v>
      </c>
      <c r="K180" s="73">
        <f t="shared" si="2"/>
        <v>0.86205302414503915</v>
      </c>
    </row>
    <row r="181" spans="1:11" ht="18" customHeight="1" x14ac:dyDescent="0.25">
      <c r="A181" s="47">
        <v>10428</v>
      </c>
      <c r="C181" s="65">
        <v>4</v>
      </c>
      <c r="D181" s="44">
        <v>51</v>
      </c>
      <c r="E181" s="44" t="s">
        <v>150</v>
      </c>
      <c r="G181" s="69" t="s">
        <v>140</v>
      </c>
      <c r="H181" s="66" t="s">
        <v>73</v>
      </c>
      <c r="I181" s="44" t="s">
        <v>159</v>
      </c>
      <c r="J181" s="67">
        <v>1101</v>
      </c>
      <c r="K181" s="73">
        <f t="shared" si="2"/>
        <v>0.81712824919870519</v>
      </c>
    </row>
    <row r="182" spans="1:11" ht="18" customHeight="1" x14ac:dyDescent="0.25">
      <c r="A182" s="47">
        <v>10429</v>
      </c>
      <c r="C182" s="65">
        <v>4</v>
      </c>
      <c r="D182" s="44">
        <v>45</v>
      </c>
      <c r="E182" s="44" t="s">
        <v>150</v>
      </c>
      <c r="G182" s="69" t="s">
        <v>140</v>
      </c>
      <c r="H182" s="66" t="s">
        <v>73</v>
      </c>
      <c r="I182" s="44" t="s">
        <v>159</v>
      </c>
      <c r="J182" s="67">
        <v>1101</v>
      </c>
      <c r="K182" s="73">
        <f t="shared" si="2"/>
        <v>0.63617251235193306</v>
      </c>
    </row>
    <row r="183" spans="1:11" ht="18" customHeight="1" x14ac:dyDescent="0.25">
      <c r="A183" s="47">
        <v>10430</v>
      </c>
      <c r="C183" s="65">
        <v>4</v>
      </c>
      <c r="D183" s="44">
        <v>52</v>
      </c>
      <c r="E183" s="44" t="s">
        <v>154</v>
      </c>
      <c r="G183" s="69" t="s">
        <v>140</v>
      </c>
      <c r="H183" s="66" t="s">
        <v>73</v>
      </c>
      <c r="I183" s="44" t="s">
        <v>159</v>
      </c>
      <c r="J183" s="67">
        <v>1101</v>
      </c>
      <c r="K183" s="73">
        <f t="shared" si="2"/>
        <v>0.84948665353068009</v>
      </c>
    </row>
    <row r="184" spans="1:11" ht="18" customHeight="1" x14ac:dyDescent="0.25">
      <c r="A184" s="47">
        <v>10762</v>
      </c>
      <c r="C184" s="65">
        <v>3</v>
      </c>
      <c r="D184" s="44">
        <v>44</v>
      </c>
      <c r="E184" s="44" t="s">
        <v>161</v>
      </c>
      <c r="G184" s="69" t="s">
        <v>140</v>
      </c>
      <c r="H184" s="66" t="s">
        <v>73</v>
      </c>
      <c r="I184" s="44" t="s">
        <v>159</v>
      </c>
      <c r="J184" s="67">
        <v>1101</v>
      </c>
      <c r="K184" s="73">
        <f t="shared" si="2"/>
        <v>0.45615925330123802</v>
      </c>
    </row>
    <row r="185" spans="1:11" ht="18" customHeight="1" x14ac:dyDescent="0.25">
      <c r="A185" s="47">
        <v>10763</v>
      </c>
      <c r="C185" s="65">
        <v>7.2</v>
      </c>
      <c r="D185" s="44">
        <v>41</v>
      </c>
      <c r="E185" s="44" t="s">
        <v>161</v>
      </c>
      <c r="G185" s="69" t="s">
        <v>140</v>
      </c>
      <c r="H185" s="66" t="s">
        <v>73</v>
      </c>
      <c r="I185" s="44" t="s">
        <v>159</v>
      </c>
      <c r="J185" s="67">
        <v>1101</v>
      </c>
      <c r="K185" s="73">
        <f t="shared" si="2"/>
        <v>0.95058310512319955</v>
      </c>
    </row>
    <row r="186" spans="1:11" ht="18" customHeight="1" x14ac:dyDescent="0.25">
      <c r="A186" s="47">
        <v>10764</v>
      </c>
      <c r="C186" s="65">
        <v>5.2</v>
      </c>
      <c r="D186" s="44">
        <v>37</v>
      </c>
      <c r="E186" s="44" t="s">
        <v>161</v>
      </c>
      <c r="G186" s="69" t="s">
        <v>140</v>
      </c>
      <c r="H186" s="66" t="s">
        <v>73</v>
      </c>
      <c r="I186" s="44" t="s">
        <v>159</v>
      </c>
      <c r="J186" s="67">
        <v>1101</v>
      </c>
      <c r="K186" s="73">
        <f t="shared" si="2"/>
        <v>0.55910924455937561</v>
      </c>
    </row>
    <row r="187" spans="1:11" ht="18" customHeight="1" x14ac:dyDescent="0.25">
      <c r="A187" s="47">
        <v>10765</v>
      </c>
      <c r="C187" s="65">
        <v>6</v>
      </c>
      <c r="D187" s="44">
        <v>41</v>
      </c>
      <c r="E187" s="44" t="s">
        <v>161</v>
      </c>
      <c r="G187" s="69" t="s">
        <v>140</v>
      </c>
      <c r="H187" s="66" t="s">
        <v>73</v>
      </c>
      <c r="I187" s="44" t="s">
        <v>159</v>
      </c>
      <c r="J187" s="67">
        <v>1101</v>
      </c>
      <c r="K187" s="73">
        <f t="shared" si="2"/>
        <v>0.79215258760266627</v>
      </c>
    </row>
    <row r="188" spans="1:11" ht="18" customHeight="1" x14ac:dyDescent="0.25">
      <c r="A188" s="47">
        <v>10766</v>
      </c>
      <c r="C188" s="65">
        <v>6.6</v>
      </c>
      <c r="D188" s="44">
        <v>56</v>
      </c>
      <c r="E188" s="44" t="s">
        <v>119</v>
      </c>
      <c r="G188" s="69" t="s">
        <v>140</v>
      </c>
      <c r="H188" s="66" t="s">
        <v>73</v>
      </c>
      <c r="I188" s="44" t="s">
        <v>159</v>
      </c>
      <c r="J188" s="67">
        <v>1101</v>
      </c>
      <c r="K188" s="73">
        <f t="shared" si="2"/>
        <v>1.6255857026735023</v>
      </c>
    </row>
    <row r="189" spans="1:11" ht="18" customHeight="1" x14ac:dyDescent="0.25">
      <c r="A189" s="47">
        <v>10767</v>
      </c>
      <c r="C189" s="65">
        <v>4</v>
      </c>
      <c r="D189" s="44">
        <v>40</v>
      </c>
      <c r="E189" s="44" t="s">
        <v>161</v>
      </c>
      <c r="G189" s="69" t="s">
        <v>140</v>
      </c>
      <c r="H189" s="66" t="s">
        <v>73</v>
      </c>
      <c r="I189" s="44" t="s">
        <v>159</v>
      </c>
      <c r="J189" s="67">
        <v>1101</v>
      </c>
      <c r="K189" s="73">
        <f t="shared" si="2"/>
        <v>0.50265482457436694</v>
      </c>
    </row>
    <row r="190" spans="1:11" ht="18" customHeight="1" x14ac:dyDescent="0.25">
      <c r="A190" s="47">
        <v>47385</v>
      </c>
      <c r="B190" s="64" t="s">
        <v>170</v>
      </c>
      <c r="C190" s="65">
        <v>3</v>
      </c>
      <c r="D190" s="44">
        <v>62</v>
      </c>
      <c r="E190" s="44" t="s">
        <v>147</v>
      </c>
      <c r="G190" s="69" t="s">
        <v>140</v>
      </c>
      <c r="J190" s="67">
        <v>8301</v>
      </c>
      <c r="K190" s="73">
        <f t="shared" si="2"/>
        <v>0.90572116202993747</v>
      </c>
    </row>
    <row r="191" spans="1:11" ht="18" customHeight="1" x14ac:dyDescent="0.25">
      <c r="A191" s="47">
        <v>47386</v>
      </c>
      <c r="B191" s="64" t="s">
        <v>170</v>
      </c>
      <c r="C191" s="65">
        <v>7</v>
      </c>
      <c r="D191" s="44">
        <v>47</v>
      </c>
      <c r="E191" s="44" t="s">
        <v>119</v>
      </c>
      <c r="G191" s="69" t="s">
        <v>140</v>
      </c>
      <c r="J191" s="67">
        <v>8301</v>
      </c>
      <c r="K191" s="73">
        <f t="shared" si="2"/>
        <v>1.2144611800614744</v>
      </c>
    </row>
    <row r="192" spans="1:11" ht="18" customHeight="1" x14ac:dyDescent="0.25">
      <c r="A192" s="47">
        <v>47387</v>
      </c>
      <c r="B192" s="64" t="s">
        <v>170</v>
      </c>
      <c r="C192" s="65">
        <v>5</v>
      </c>
      <c r="D192" s="44">
        <v>42</v>
      </c>
      <c r="E192" s="44" t="s">
        <v>147</v>
      </c>
      <c r="G192" s="69" t="s">
        <v>140</v>
      </c>
      <c r="J192" s="67">
        <v>8301</v>
      </c>
      <c r="K192" s="73">
        <f t="shared" si="2"/>
        <v>0.69272118011654937</v>
      </c>
    </row>
    <row r="193" spans="1:11" ht="18" customHeight="1" x14ac:dyDescent="0.25">
      <c r="A193" s="47">
        <v>47388</v>
      </c>
      <c r="B193" s="64" t="s">
        <v>170</v>
      </c>
      <c r="C193" s="65">
        <v>7</v>
      </c>
      <c r="D193" s="44">
        <v>46</v>
      </c>
      <c r="E193" s="44" t="s">
        <v>119</v>
      </c>
      <c r="G193" s="69" t="s">
        <v>140</v>
      </c>
      <c r="J193" s="67">
        <v>8301</v>
      </c>
      <c r="K193" s="73">
        <f t="shared" si="2"/>
        <v>1.1633317596243002</v>
      </c>
    </row>
    <row r="194" spans="1:11" ht="18" customHeight="1" x14ac:dyDescent="0.25">
      <c r="A194" s="47">
        <v>47389</v>
      </c>
      <c r="B194" s="64" t="s">
        <v>170</v>
      </c>
      <c r="C194" s="65">
        <v>6</v>
      </c>
      <c r="D194" s="44">
        <v>42</v>
      </c>
      <c r="E194" s="44" t="s">
        <v>147</v>
      </c>
      <c r="G194" s="69" t="s">
        <v>140</v>
      </c>
      <c r="J194" s="67">
        <v>8301</v>
      </c>
      <c r="K194" s="73">
        <f t="shared" ref="K194:K227" si="3">(PI()*((D194)^2)/4)*C194/10000</f>
        <v>0.83126541613985916</v>
      </c>
    </row>
    <row r="195" spans="1:11" ht="18" customHeight="1" x14ac:dyDescent="0.25">
      <c r="A195" s="47">
        <v>47390</v>
      </c>
      <c r="B195" s="64" t="s">
        <v>170</v>
      </c>
      <c r="C195" s="65">
        <v>6.5</v>
      </c>
      <c r="D195" s="44">
        <v>47</v>
      </c>
      <c r="E195" s="44" t="s">
        <v>119</v>
      </c>
      <c r="G195" s="69" t="s">
        <v>140</v>
      </c>
      <c r="J195" s="67">
        <v>8301</v>
      </c>
      <c r="K195" s="73">
        <f t="shared" si="3"/>
        <v>1.1277139529142262</v>
      </c>
    </row>
    <row r="196" spans="1:11" ht="18" customHeight="1" x14ac:dyDescent="0.25">
      <c r="A196" s="47">
        <v>47391</v>
      </c>
      <c r="B196" s="64" t="s">
        <v>170</v>
      </c>
      <c r="C196" s="65">
        <v>6</v>
      </c>
      <c r="D196" s="44">
        <v>50</v>
      </c>
      <c r="E196" s="44" t="s">
        <v>119</v>
      </c>
      <c r="G196" s="69" t="s">
        <v>140</v>
      </c>
      <c r="J196" s="67">
        <v>8301</v>
      </c>
      <c r="K196" s="73">
        <f t="shared" si="3"/>
        <v>1.1780972450961724</v>
      </c>
    </row>
    <row r="197" spans="1:11" ht="18" customHeight="1" x14ac:dyDescent="0.25">
      <c r="A197" s="47">
        <v>47392</v>
      </c>
      <c r="B197" s="64" t="s">
        <v>170</v>
      </c>
      <c r="C197" s="65">
        <v>10</v>
      </c>
      <c r="D197" s="44">
        <v>46</v>
      </c>
      <c r="E197" s="44" t="s">
        <v>147</v>
      </c>
      <c r="G197" s="69" t="s">
        <v>140</v>
      </c>
      <c r="J197" s="67">
        <v>8301</v>
      </c>
      <c r="K197" s="73">
        <f t="shared" si="3"/>
        <v>1.6619025137490004</v>
      </c>
    </row>
    <row r="198" spans="1:11" ht="18" customHeight="1" x14ac:dyDescent="0.25">
      <c r="A198" s="47">
        <v>47393</v>
      </c>
      <c r="B198" s="64" t="s">
        <v>170</v>
      </c>
      <c r="C198" s="65">
        <v>9</v>
      </c>
      <c r="D198" s="44">
        <v>37</v>
      </c>
      <c r="E198" s="44" t="s">
        <v>119</v>
      </c>
      <c r="G198" s="69" t="s">
        <v>140</v>
      </c>
      <c r="J198" s="67">
        <v>8301</v>
      </c>
      <c r="K198" s="73">
        <f t="shared" si="3"/>
        <v>0.96768907712199614</v>
      </c>
    </row>
    <row r="199" spans="1:11" ht="18" customHeight="1" x14ac:dyDescent="0.25">
      <c r="A199" s="47">
        <v>47394</v>
      </c>
      <c r="B199" s="64" t="s">
        <v>170</v>
      </c>
      <c r="C199" s="65">
        <v>4</v>
      </c>
      <c r="D199" s="44">
        <v>46</v>
      </c>
      <c r="E199" s="44" t="s">
        <v>119</v>
      </c>
      <c r="G199" s="69" t="s">
        <v>140</v>
      </c>
      <c r="J199" s="67">
        <v>8301</v>
      </c>
      <c r="K199" s="73">
        <f t="shared" si="3"/>
        <v>0.66476100549960015</v>
      </c>
    </row>
    <row r="200" spans="1:11" ht="18" customHeight="1" x14ac:dyDescent="0.25">
      <c r="A200" s="47">
        <v>47395</v>
      </c>
      <c r="B200" s="64" t="s">
        <v>170</v>
      </c>
      <c r="C200" s="65">
        <v>3</v>
      </c>
      <c r="D200" s="44">
        <v>55</v>
      </c>
      <c r="E200" s="44" t="s">
        <v>119</v>
      </c>
      <c r="G200" s="69" t="s">
        <v>140</v>
      </c>
      <c r="J200" s="67">
        <v>8301</v>
      </c>
      <c r="K200" s="73">
        <f t="shared" si="3"/>
        <v>0.71274883328318439</v>
      </c>
    </row>
    <row r="201" spans="1:11" ht="18" customHeight="1" x14ac:dyDescent="0.25">
      <c r="A201" s="47">
        <v>47430</v>
      </c>
      <c r="B201" s="64" t="s">
        <v>171</v>
      </c>
      <c r="C201" s="65">
        <v>3</v>
      </c>
      <c r="D201" s="44">
        <v>40</v>
      </c>
      <c r="E201" s="44" t="s">
        <v>119</v>
      </c>
      <c r="G201" s="69" t="s">
        <v>140</v>
      </c>
      <c r="J201" s="67">
        <v>8301</v>
      </c>
      <c r="K201" s="73">
        <f t="shared" si="3"/>
        <v>0.37699111843077515</v>
      </c>
    </row>
    <row r="202" spans="1:11" ht="18" customHeight="1" x14ac:dyDescent="0.25">
      <c r="A202" s="47">
        <v>47397</v>
      </c>
      <c r="B202" s="64" t="s">
        <v>171</v>
      </c>
      <c r="C202" s="65">
        <v>7</v>
      </c>
      <c r="D202" s="44">
        <v>37</v>
      </c>
      <c r="E202" s="44" t="s">
        <v>119</v>
      </c>
      <c r="G202" s="69" t="s">
        <v>140</v>
      </c>
      <c r="J202" s="67">
        <v>8301</v>
      </c>
      <c r="K202" s="73">
        <f t="shared" si="3"/>
        <v>0.75264705998377479</v>
      </c>
    </row>
    <row r="203" spans="1:11" ht="18" customHeight="1" x14ac:dyDescent="0.25">
      <c r="A203" s="47">
        <v>47398</v>
      </c>
      <c r="B203" s="64" t="s">
        <v>171</v>
      </c>
      <c r="C203" s="65">
        <v>4.5</v>
      </c>
      <c r="D203" s="44">
        <v>50</v>
      </c>
      <c r="E203" s="44" t="s">
        <v>119</v>
      </c>
      <c r="G203" s="69" t="s">
        <v>140</v>
      </c>
      <c r="J203" s="67">
        <v>8301</v>
      </c>
      <c r="K203" s="73">
        <f t="shared" si="3"/>
        <v>0.88357293382212942</v>
      </c>
    </row>
    <row r="204" spans="1:11" ht="18" customHeight="1" x14ac:dyDescent="0.25">
      <c r="A204" s="47">
        <v>47421</v>
      </c>
      <c r="B204" s="64" t="s">
        <v>172</v>
      </c>
      <c r="C204" s="65">
        <v>4</v>
      </c>
      <c r="D204" s="44">
        <v>53</v>
      </c>
      <c r="E204" s="44" t="s">
        <v>154</v>
      </c>
      <c r="G204" s="69" t="s">
        <v>140</v>
      </c>
      <c r="J204" s="67">
        <v>8302</v>
      </c>
      <c r="K204" s="73">
        <f t="shared" si="3"/>
        <v>0.88247337639337298</v>
      </c>
    </row>
    <row r="205" spans="1:11" ht="18" customHeight="1" x14ac:dyDescent="0.25">
      <c r="A205" s="47">
        <v>47422</v>
      </c>
      <c r="B205" s="64" t="s">
        <v>173</v>
      </c>
      <c r="C205" s="65">
        <v>7</v>
      </c>
      <c r="D205" s="44">
        <v>79</v>
      </c>
      <c r="E205" s="44" t="s">
        <v>174</v>
      </c>
      <c r="G205" s="69" t="s">
        <v>140</v>
      </c>
      <c r="J205" s="67">
        <v>8303</v>
      </c>
      <c r="K205" s="73">
        <f t="shared" si="3"/>
        <v>3.431168956434433</v>
      </c>
    </row>
    <row r="206" spans="1:11" ht="18" customHeight="1" x14ac:dyDescent="0.25">
      <c r="A206" s="47">
        <v>47423</v>
      </c>
      <c r="B206" s="64" t="s">
        <v>173</v>
      </c>
      <c r="C206" s="65">
        <v>5.5</v>
      </c>
      <c r="D206" s="44">
        <v>79</v>
      </c>
      <c r="E206" s="44" t="s">
        <v>174</v>
      </c>
      <c r="G206" s="69" t="s">
        <v>140</v>
      </c>
      <c r="J206" s="67">
        <v>8303</v>
      </c>
      <c r="K206" s="73">
        <f t="shared" si="3"/>
        <v>2.6959184657699113</v>
      </c>
    </row>
    <row r="207" spans="1:11" ht="18" customHeight="1" x14ac:dyDescent="0.25">
      <c r="A207" s="47">
        <v>47425</v>
      </c>
      <c r="B207" s="64" t="s">
        <v>171</v>
      </c>
      <c r="C207" s="65">
        <v>4</v>
      </c>
      <c r="D207" s="44">
        <v>51</v>
      </c>
      <c r="E207" s="44" t="s">
        <v>161</v>
      </c>
      <c r="G207" s="69" t="s">
        <v>140</v>
      </c>
      <c r="J207" s="67">
        <v>8302</v>
      </c>
      <c r="K207" s="73">
        <f t="shared" si="3"/>
        <v>0.81712824919870519</v>
      </c>
    </row>
    <row r="208" spans="1:11" ht="18" customHeight="1" x14ac:dyDescent="0.25">
      <c r="A208" s="47">
        <v>47426</v>
      </c>
      <c r="B208" s="64" t="s">
        <v>173</v>
      </c>
      <c r="C208" s="65">
        <v>6</v>
      </c>
      <c r="D208" s="44">
        <v>59</v>
      </c>
      <c r="E208" s="44" t="s">
        <v>161</v>
      </c>
      <c r="G208" s="69" t="s">
        <v>140</v>
      </c>
      <c r="J208" s="67">
        <v>8303</v>
      </c>
      <c r="K208" s="73">
        <f t="shared" si="3"/>
        <v>1.6403826040719105</v>
      </c>
    </row>
    <row r="209" spans="1:11" ht="18" customHeight="1" x14ac:dyDescent="0.25">
      <c r="A209" s="47">
        <v>47427</v>
      </c>
      <c r="B209" s="64" t="s">
        <v>171</v>
      </c>
      <c r="C209" s="65">
        <v>5.5</v>
      </c>
      <c r="D209" s="44">
        <v>49</v>
      </c>
      <c r="E209" s="44" t="s">
        <v>161</v>
      </c>
      <c r="G209" s="69" t="s">
        <v>140</v>
      </c>
      <c r="J209" s="67">
        <v>8302</v>
      </c>
      <c r="K209" s="73">
        <f t="shared" si="3"/>
        <v>1.0371575446745005</v>
      </c>
    </row>
    <row r="210" spans="1:11" ht="18" customHeight="1" x14ac:dyDescent="0.25">
      <c r="A210" s="47">
        <v>47428</v>
      </c>
      <c r="B210" s="64" t="s">
        <v>171</v>
      </c>
      <c r="C210" s="65">
        <v>7</v>
      </c>
      <c r="D210" s="44">
        <v>57</v>
      </c>
      <c r="E210" s="44" t="s">
        <v>161</v>
      </c>
      <c r="G210" s="69" t="s">
        <v>140</v>
      </c>
      <c r="J210" s="67">
        <v>8302</v>
      </c>
      <c r="K210" s="73">
        <f t="shared" si="3"/>
        <v>1.7862310430148165</v>
      </c>
    </row>
    <row r="211" spans="1:11" ht="18" customHeight="1" x14ac:dyDescent="0.25">
      <c r="A211" s="47">
        <v>47429</v>
      </c>
      <c r="B211" s="64" t="s">
        <v>171</v>
      </c>
      <c r="C211" s="65">
        <v>7</v>
      </c>
      <c r="D211" s="44">
        <v>70</v>
      </c>
      <c r="E211" s="44" t="s">
        <v>154</v>
      </c>
      <c r="G211" s="69" t="s">
        <v>140</v>
      </c>
      <c r="J211" s="67">
        <v>8302</v>
      </c>
      <c r="K211" s="73">
        <f t="shared" si="3"/>
        <v>2.6939157004532479</v>
      </c>
    </row>
    <row r="212" spans="1:11" ht="18" customHeight="1" x14ac:dyDescent="0.25">
      <c r="A212" s="47">
        <v>47442</v>
      </c>
      <c r="B212" s="64" t="s">
        <v>171</v>
      </c>
      <c r="C212" s="65">
        <v>10.5</v>
      </c>
      <c r="D212" s="44">
        <v>63</v>
      </c>
      <c r="E212" s="44" t="s">
        <v>161</v>
      </c>
      <c r="G212" s="69" t="s">
        <v>140</v>
      </c>
      <c r="J212" s="67">
        <v>8302</v>
      </c>
      <c r="K212" s="73">
        <f t="shared" si="3"/>
        <v>3.273107576050696</v>
      </c>
    </row>
    <row r="213" spans="1:11" ht="18" customHeight="1" x14ac:dyDescent="0.25">
      <c r="A213" s="47">
        <v>47443</v>
      </c>
      <c r="B213" s="64" t="s">
        <v>171</v>
      </c>
      <c r="C213" s="65">
        <v>11.5</v>
      </c>
      <c r="D213" s="44">
        <v>57</v>
      </c>
      <c r="E213" s="44" t="s">
        <v>161</v>
      </c>
      <c r="G213" s="69" t="s">
        <v>140</v>
      </c>
      <c r="J213" s="67">
        <v>8302</v>
      </c>
      <c r="K213" s="73">
        <f t="shared" si="3"/>
        <v>2.9345224278100557</v>
      </c>
    </row>
    <row r="214" spans="1:11" ht="18" customHeight="1" x14ac:dyDescent="0.25">
      <c r="A214" s="47">
        <v>47444</v>
      </c>
      <c r="B214" s="64" t="s">
        <v>171</v>
      </c>
      <c r="C214" s="65">
        <v>10.5</v>
      </c>
      <c r="D214" s="44">
        <v>58</v>
      </c>
      <c r="E214" s="44" t="s">
        <v>161</v>
      </c>
      <c r="G214" s="69" t="s">
        <v>140</v>
      </c>
      <c r="J214" s="67">
        <v>8302</v>
      </c>
      <c r="K214" s="73">
        <f t="shared" si="3"/>
        <v>2.7741833927524668</v>
      </c>
    </row>
    <row r="215" spans="1:11" ht="18" customHeight="1" x14ac:dyDescent="0.25">
      <c r="A215" s="47">
        <v>47445</v>
      </c>
      <c r="B215" s="64" t="s">
        <v>171</v>
      </c>
      <c r="C215" s="65">
        <v>11</v>
      </c>
      <c r="D215" s="44">
        <v>46</v>
      </c>
      <c r="E215" s="44" t="s">
        <v>154</v>
      </c>
      <c r="G215" s="69" t="s">
        <v>140</v>
      </c>
      <c r="J215" s="67">
        <v>8302</v>
      </c>
      <c r="K215" s="73">
        <f t="shared" si="3"/>
        <v>1.8280927651239005</v>
      </c>
    </row>
    <row r="216" spans="1:11" ht="18" customHeight="1" x14ac:dyDescent="0.25">
      <c r="A216" s="47">
        <v>47446</v>
      </c>
      <c r="B216" s="64" t="s">
        <v>171</v>
      </c>
      <c r="C216" s="65">
        <v>12</v>
      </c>
      <c r="D216" s="44">
        <v>60</v>
      </c>
      <c r="E216" s="44" t="s">
        <v>161</v>
      </c>
      <c r="G216" s="69" t="s">
        <v>140</v>
      </c>
      <c r="J216" s="67">
        <v>8302</v>
      </c>
      <c r="K216" s="73">
        <f t="shared" si="3"/>
        <v>3.3929200658769769</v>
      </c>
    </row>
    <row r="217" spans="1:11" ht="18" customHeight="1" x14ac:dyDescent="0.25">
      <c r="A217" s="47">
        <v>47447</v>
      </c>
      <c r="B217" s="64" t="s">
        <v>172</v>
      </c>
      <c r="C217" s="65">
        <v>8.5</v>
      </c>
      <c r="D217" s="44">
        <v>56</v>
      </c>
      <c r="E217" s="44" t="s">
        <v>161</v>
      </c>
      <c r="G217" s="69" t="s">
        <v>140</v>
      </c>
      <c r="J217" s="67">
        <v>8302</v>
      </c>
      <c r="K217" s="73">
        <f t="shared" si="3"/>
        <v>2.0935573443522379</v>
      </c>
    </row>
    <row r="218" spans="1:11" ht="18" customHeight="1" x14ac:dyDescent="0.25">
      <c r="A218" s="47">
        <v>47448</v>
      </c>
      <c r="B218" s="64" t="s">
        <v>175</v>
      </c>
      <c r="C218" s="65">
        <v>2</v>
      </c>
      <c r="D218" s="44">
        <v>65</v>
      </c>
      <c r="E218" s="44" t="s">
        <v>176</v>
      </c>
      <c r="G218" s="69" t="s">
        <v>140</v>
      </c>
      <c r="J218" s="67">
        <v>8304</v>
      </c>
      <c r="K218" s="73">
        <f t="shared" si="3"/>
        <v>0.66366144807084382</v>
      </c>
    </row>
    <row r="219" spans="1:11" ht="18" customHeight="1" x14ac:dyDescent="0.25">
      <c r="A219" s="47">
        <v>47449</v>
      </c>
      <c r="B219" s="64" t="s">
        <v>175</v>
      </c>
      <c r="C219" s="65">
        <v>4</v>
      </c>
      <c r="D219" s="44">
        <v>68</v>
      </c>
      <c r="E219" s="44" t="s">
        <v>176</v>
      </c>
      <c r="G219" s="69" t="s">
        <v>140</v>
      </c>
      <c r="J219" s="67">
        <v>8304</v>
      </c>
      <c r="K219" s="73">
        <f t="shared" si="3"/>
        <v>1.4526724430199203</v>
      </c>
    </row>
    <row r="220" spans="1:11" ht="18" customHeight="1" x14ac:dyDescent="0.25">
      <c r="A220" s="47">
        <v>47450</v>
      </c>
      <c r="B220" s="64" t="s">
        <v>177</v>
      </c>
      <c r="C220" s="65">
        <v>9</v>
      </c>
      <c r="D220" s="44">
        <v>61</v>
      </c>
      <c r="E220" s="44" t="s">
        <v>161</v>
      </c>
      <c r="G220" s="69" t="s">
        <v>140</v>
      </c>
      <c r="J220" s="67">
        <v>8302</v>
      </c>
      <c r="K220" s="73">
        <f t="shared" si="3"/>
        <v>2.6302199094017147</v>
      </c>
    </row>
    <row r="221" spans="1:11" ht="18" customHeight="1" x14ac:dyDescent="0.25">
      <c r="A221" s="47">
        <v>47396</v>
      </c>
      <c r="B221" s="64" t="s">
        <v>178</v>
      </c>
      <c r="C221" s="65">
        <v>5</v>
      </c>
      <c r="D221" s="44">
        <v>40</v>
      </c>
      <c r="E221" s="44" t="s">
        <v>161</v>
      </c>
      <c r="G221" s="69" t="s">
        <v>140</v>
      </c>
      <c r="J221" s="67">
        <v>8302</v>
      </c>
      <c r="K221" s="73">
        <f t="shared" si="3"/>
        <v>0.62831853071795862</v>
      </c>
    </row>
    <row r="222" spans="1:11" ht="18" customHeight="1" x14ac:dyDescent="0.25">
      <c r="A222" s="47">
        <v>47431</v>
      </c>
      <c r="B222" s="64" t="s">
        <v>179</v>
      </c>
      <c r="C222" s="65">
        <v>5.5</v>
      </c>
      <c r="D222" s="44">
        <v>40</v>
      </c>
      <c r="E222" s="44" t="s">
        <v>161</v>
      </c>
      <c r="G222" s="69" t="s">
        <v>140</v>
      </c>
      <c r="J222" s="67">
        <v>8302</v>
      </c>
      <c r="K222" s="73">
        <f t="shared" si="3"/>
        <v>0.69115038378975446</v>
      </c>
    </row>
    <row r="223" spans="1:11" ht="18" customHeight="1" x14ac:dyDescent="0.25">
      <c r="A223" s="47">
        <v>47434</v>
      </c>
      <c r="B223" s="64" t="s">
        <v>179</v>
      </c>
      <c r="C223" s="65">
        <v>7</v>
      </c>
      <c r="D223" s="44">
        <v>68</v>
      </c>
      <c r="E223" s="44" t="s">
        <v>161</v>
      </c>
      <c r="G223" s="69" t="s">
        <v>140</v>
      </c>
      <c r="J223" s="67">
        <v>8302</v>
      </c>
      <c r="K223" s="73">
        <f t="shared" si="3"/>
        <v>2.5421767752848607</v>
      </c>
    </row>
    <row r="224" spans="1:11" ht="18" customHeight="1" x14ac:dyDescent="0.25">
      <c r="A224" s="47">
        <v>47435</v>
      </c>
      <c r="B224" s="64" t="s">
        <v>179</v>
      </c>
      <c r="C224" s="65">
        <v>5</v>
      </c>
      <c r="D224" s="44">
        <v>54</v>
      </c>
      <c r="E224" s="44" t="s">
        <v>180</v>
      </c>
      <c r="G224" s="69" t="s">
        <v>140</v>
      </c>
      <c r="J224" s="67">
        <v>8301</v>
      </c>
      <c r="K224" s="73">
        <f t="shared" si="3"/>
        <v>1.1451105222334794</v>
      </c>
    </row>
    <row r="225" spans="1:11" ht="18" customHeight="1" x14ac:dyDescent="0.25">
      <c r="A225" s="47">
        <v>47436</v>
      </c>
      <c r="B225" s="64" t="s">
        <v>181</v>
      </c>
      <c r="C225" s="65">
        <v>3</v>
      </c>
      <c r="D225" s="44">
        <v>69</v>
      </c>
      <c r="E225" s="44" t="s">
        <v>161</v>
      </c>
      <c r="G225" s="69" t="s">
        <v>140</v>
      </c>
      <c r="J225" s="67">
        <v>8302</v>
      </c>
      <c r="K225" s="73">
        <f t="shared" si="3"/>
        <v>1.1217841967805755</v>
      </c>
    </row>
    <row r="226" spans="1:11" ht="18" customHeight="1" x14ac:dyDescent="0.25">
      <c r="A226" s="47">
        <v>47437</v>
      </c>
      <c r="B226" s="64" t="s">
        <v>181</v>
      </c>
      <c r="C226" s="65">
        <v>6.5</v>
      </c>
      <c r="D226" s="44">
        <v>56</v>
      </c>
      <c r="E226" s="44" t="s">
        <v>161</v>
      </c>
      <c r="G226" s="69" t="s">
        <v>140</v>
      </c>
      <c r="J226" s="67">
        <v>8302</v>
      </c>
      <c r="K226" s="73">
        <f t="shared" si="3"/>
        <v>1.6009556162693586</v>
      </c>
    </row>
    <row r="227" spans="1:11" ht="18" customHeight="1" x14ac:dyDescent="0.25">
      <c r="A227" s="47">
        <v>47438</v>
      </c>
      <c r="B227" s="64" t="s">
        <v>181</v>
      </c>
      <c r="C227" s="65">
        <v>7</v>
      </c>
      <c r="D227" s="44">
        <v>54</v>
      </c>
      <c r="E227" s="44" t="s">
        <v>161</v>
      </c>
      <c r="G227" s="69" t="s">
        <v>140</v>
      </c>
      <c r="J227" s="67">
        <v>8302</v>
      </c>
      <c r="K227" s="73">
        <f t="shared" si="3"/>
        <v>1.6031547311268715</v>
      </c>
    </row>
  </sheetData>
  <autoFilter ref="A1:K189" xr:uid="{F3676C40-0643-4CF8-8171-6233DEBA8891}"/>
  <dataConsolidate/>
  <conditionalFormatting sqref="A1:A40839">
    <cfRule type="duplicateValues" dxfId="5" priority="70" stopIfTrue="1"/>
    <cfRule type="duplicateValues" dxfId="4" priority="71" stopIfTrue="1"/>
    <cfRule type="duplicateValues" dxfId="3" priority="72" stopIfTrue="1"/>
  </conditionalFormatting>
  <conditionalFormatting sqref="K2:K227">
    <cfRule type="cellIs" dxfId="2" priority="1" stopIfTrue="1" operator="lessThan">
      <formula>0.2</formula>
    </cfRule>
  </conditionalFormatting>
  <printOptions gridLines="1"/>
  <pageMargins left="0.39370078740157483" right="0.39370078740157483" top="0.39370078740157483" bottom="0.39370078740157483" header="0.31496062992125984" footer="0.31496062992125984"/>
  <pageSetup paperSize="9" scale="46" fitToHeight="0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2FA31-30FC-47E1-ACCA-99EC0585E284}">
  <sheetPr>
    <pageSetUpPr fitToPage="1"/>
  </sheetPr>
  <dimension ref="A1:P14"/>
  <sheetViews>
    <sheetView topLeftCell="B1" zoomScale="130" zoomScaleNormal="130" workbookViewId="0">
      <selection activeCell="R4" sqref="R4"/>
    </sheetView>
  </sheetViews>
  <sheetFormatPr baseColWidth="10" defaultColWidth="11.5546875" defaultRowHeight="13.2" x14ac:dyDescent="0.25"/>
  <cols>
    <col min="1" max="1" width="0" style="48" hidden="1" customWidth="1"/>
    <col min="2" max="2" width="7.88671875" style="8" customWidth="1"/>
    <col min="3" max="3" width="7.88671875" style="11" customWidth="1"/>
    <col min="4" max="4" width="10.109375" style="45" bestFit="1" customWidth="1"/>
    <col min="5" max="5" width="11.6640625" style="38" bestFit="1" customWidth="1"/>
    <col min="6" max="6" width="14" style="50" bestFit="1" customWidth="1"/>
    <col min="7" max="7" width="13.88671875" style="50" bestFit="1" customWidth="1"/>
    <col min="8" max="8" width="14.88671875" style="50" customWidth="1"/>
    <col min="9" max="9" width="14.6640625" style="9" customWidth="1"/>
    <col min="10" max="10" width="27" style="8" customWidth="1"/>
    <col min="11" max="11" width="25.5546875" style="49" customWidth="1"/>
    <col min="12" max="12" width="20.88671875" style="54" bestFit="1" customWidth="1"/>
    <col min="13" max="13" width="17.109375" style="49" bestFit="1" customWidth="1"/>
    <col min="14" max="14" width="13.6640625" style="48" customWidth="1"/>
    <col min="15" max="15" width="34.109375" style="48" bestFit="1" customWidth="1"/>
    <col min="16" max="16" width="15.44140625" style="48" bestFit="1" customWidth="1"/>
    <col min="17" max="16384" width="11.5546875" style="48"/>
  </cols>
  <sheetData>
    <row r="1" spans="1:16" x14ac:dyDescent="0.25">
      <c r="A1" s="2" t="s">
        <v>5</v>
      </c>
      <c r="B1" s="37" t="s">
        <v>1</v>
      </c>
      <c r="C1" s="10" t="s">
        <v>74</v>
      </c>
      <c r="D1" s="46" t="s">
        <v>65</v>
      </c>
      <c r="E1" s="37" t="s">
        <v>1</v>
      </c>
      <c r="F1" s="10" t="s">
        <v>74</v>
      </c>
      <c r="G1" s="46" t="s">
        <v>65</v>
      </c>
      <c r="H1" s="37" t="s">
        <v>107</v>
      </c>
      <c r="I1" s="46" t="s">
        <v>66</v>
      </c>
      <c r="J1" s="40" t="s">
        <v>67</v>
      </c>
      <c r="K1" s="37" t="s">
        <v>68</v>
      </c>
      <c r="L1" s="37" t="s">
        <v>69</v>
      </c>
      <c r="M1" s="75" t="s">
        <v>70</v>
      </c>
      <c r="N1" s="5" t="s">
        <v>71</v>
      </c>
      <c r="O1" s="53" t="s">
        <v>72</v>
      </c>
      <c r="P1" s="5" t="s">
        <v>108</v>
      </c>
    </row>
    <row r="2" spans="1:16" x14ac:dyDescent="0.25">
      <c r="B2" s="8">
        <v>8101</v>
      </c>
      <c r="C2" s="11" t="s">
        <v>73</v>
      </c>
      <c r="D2" s="45">
        <v>1</v>
      </c>
      <c r="E2" s="8">
        <v>8101</v>
      </c>
      <c r="F2" s="11" t="s">
        <v>73</v>
      </c>
      <c r="G2" s="45">
        <v>1</v>
      </c>
      <c r="H2" s="38" t="s">
        <v>143</v>
      </c>
      <c r="I2" s="50">
        <v>2545052</v>
      </c>
      <c r="J2" s="50">
        <v>1182550</v>
      </c>
      <c r="K2" s="38" t="s">
        <v>76</v>
      </c>
      <c r="L2" s="9" t="s">
        <v>77</v>
      </c>
      <c r="M2" s="43">
        <v>6</v>
      </c>
      <c r="N2" s="49"/>
      <c r="O2" s="54"/>
      <c r="P2" s="76">
        <v>46142</v>
      </c>
    </row>
    <row r="3" spans="1:16" x14ac:dyDescent="0.25">
      <c r="B3" s="8">
        <v>8102</v>
      </c>
      <c r="C3" s="11" t="s">
        <v>73</v>
      </c>
      <c r="D3" s="45">
        <v>1</v>
      </c>
      <c r="E3" s="8">
        <v>8102</v>
      </c>
      <c r="F3" s="11" t="s">
        <v>73</v>
      </c>
      <c r="G3" s="45">
        <v>1</v>
      </c>
      <c r="H3" s="38" t="s">
        <v>144</v>
      </c>
      <c r="I3" s="50">
        <v>2543872</v>
      </c>
      <c r="J3" s="50">
        <v>1183167</v>
      </c>
      <c r="K3" s="38" t="s">
        <v>76</v>
      </c>
      <c r="L3" s="9" t="s">
        <v>77</v>
      </c>
      <c r="M3" s="43">
        <v>6</v>
      </c>
      <c r="N3" s="49"/>
      <c r="O3" s="54"/>
      <c r="P3" s="76">
        <v>46142</v>
      </c>
    </row>
    <row r="4" spans="1:16" x14ac:dyDescent="0.25">
      <c r="B4" s="8">
        <v>8103</v>
      </c>
      <c r="C4" s="11" t="s">
        <v>73</v>
      </c>
      <c r="D4" s="45">
        <v>1</v>
      </c>
      <c r="E4" s="8">
        <v>8103</v>
      </c>
      <c r="F4" s="11" t="s">
        <v>73</v>
      </c>
      <c r="G4" s="45">
        <v>1</v>
      </c>
      <c r="H4" s="38" t="s">
        <v>144</v>
      </c>
      <c r="I4" s="50">
        <v>2544038</v>
      </c>
      <c r="J4" s="50">
        <v>1183237</v>
      </c>
      <c r="K4" s="38" t="s">
        <v>76</v>
      </c>
      <c r="L4" s="9" t="s">
        <v>77</v>
      </c>
      <c r="M4" s="43">
        <v>6</v>
      </c>
      <c r="N4" s="49"/>
      <c r="O4" s="54"/>
      <c r="P4" s="76">
        <v>46142</v>
      </c>
    </row>
    <row r="5" spans="1:16" x14ac:dyDescent="0.25">
      <c r="B5" s="8">
        <v>8104</v>
      </c>
      <c r="C5" s="11" t="s">
        <v>73</v>
      </c>
      <c r="D5" s="45">
        <v>2</v>
      </c>
      <c r="E5" s="8">
        <v>8104</v>
      </c>
      <c r="F5" s="11" t="s">
        <v>73</v>
      </c>
      <c r="G5" s="45">
        <v>2</v>
      </c>
      <c r="H5" s="38" t="s">
        <v>145</v>
      </c>
      <c r="I5" s="50">
        <v>2537469</v>
      </c>
      <c r="J5" s="50">
        <v>1175560</v>
      </c>
      <c r="K5" s="38" t="s">
        <v>76</v>
      </c>
      <c r="L5" s="9" t="s">
        <v>77</v>
      </c>
      <c r="M5" s="43">
        <v>6</v>
      </c>
      <c r="N5" s="49"/>
      <c r="O5" s="54"/>
      <c r="P5" s="76">
        <v>46142</v>
      </c>
    </row>
    <row r="6" spans="1:16" x14ac:dyDescent="0.25">
      <c r="B6" s="8">
        <v>8105</v>
      </c>
      <c r="C6" s="11" t="s">
        <v>73</v>
      </c>
      <c r="D6" s="45">
        <v>2</v>
      </c>
      <c r="E6" s="8">
        <v>8105</v>
      </c>
      <c r="F6" s="11" t="s">
        <v>73</v>
      </c>
      <c r="G6" s="45">
        <v>2</v>
      </c>
      <c r="H6" s="38" t="s">
        <v>145</v>
      </c>
      <c r="I6" s="50">
        <v>2537469</v>
      </c>
      <c r="J6" s="50">
        <v>1175560</v>
      </c>
      <c r="K6" s="38" t="s">
        <v>76</v>
      </c>
      <c r="L6" s="9" t="s">
        <v>77</v>
      </c>
      <c r="M6" s="43">
        <v>6</v>
      </c>
      <c r="N6" s="49"/>
      <c r="O6" s="54"/>
      <c r="P6" s="76">
        <v>46142</v>
      </c>
    </row>
    <row r="7" spans="1:16" x14ac:dyDescent="0.25">
      <c r="B7" s="8">
        <v>8106</v>
      </c>
      <c r="C7" s="11" t="s">
        <v>73</v>
      </c>
      <c r="D7" s="45">
        <v>1</v>
      </c>
      <c r="E7" s="8">
        <v>8106</v>
      </c>
      <c r="F7" s="11" t="s">
        <v>73</v>
      </c>
      <c r="G7" s="45">
        <v>1</v>
      </c>
      <c r="H7" s="38" t="s">
        <v>144</v>
      </c>
      <c r="I7" s="50">
        <v>2544220</v>
      </c>
      <c r="J7" s="50">
        <v>1183205</v>
      </c>
      <c r="K7" s="38" t="s">
        <v>76</v>
      </c>
      <c r="L7" s="9" t="s">
        <v>77</v>
      </c>
      <c r="M7" s="43">
        <v>6</v>
      </c>
      <c r="N7" s="49"/>
      <c r="O7" s="54"/>
      <c r="P7" s="76">
        <v>46142</v>
      </c>
    </row>
    <row r="8" spans="1:16" x14ac:dyDescent="0.25">
      <c r="B8" s="8">
        <v>1101</v>
      </c>
      <c r="C8" s="11" t="s">
        <v>73</v>
      </c>
      <c r="D8" s="45">
        <v>4</v>
      </c>
      <c r="E8" s="8">
        <v>1101</v>
      </c>
      <c r="F8" s="11" t="s">
        <v>73</v>
      </c>
      <c r="G8" s="45">
        <v>4</v>
      </c>
      <c r="H8" s="38" t="s">
        <v>164</v>
      </c>
      <c r="I8" s="50">
        <v>2542056</v>
      </c>
      <c r="J8" s="50">
        <v>1157693</v>
      </c>
      <c r="K8" s="38" t="s">
        <v>76</v>
      </c>
      <c r="L8" s="9" t="s">
        <v>77</v>
      </c>
      <c r="M8" s="43">
        <v>31</v>
      </c>
      <c r="N8" s="49"/>
      <c r="O8" s="54"/>
      <c r="P8" s="76">
        <v>46142</v>
      </c>
    </row>
    <row r="9" spans="1:16" x14ac:dyDescent="0.25">
      <c r="B9" s="8">
        <v>3320</v>
      </c>
      <c r="C9" s="11" t="s">
        <v>73</v>
      </c>
      <c r="D9" s="45">
        <v>3</v>
      </c>
      <c r="E9" s="8">
        <v>3320</v>
      </c>
      <c r="F9" s="11" t="s">
        <v>73</v>
      </c>
      <c r="G9" s="45">
        <v>3</v>
      </c>
      <c r="H9" s="38" t="s">
        <v>165</v>
      </c>
      <c r="I9" s="50">
        <v>2527666</v>
      </c>
      <c r="J9" s="50">
        <v>1164378</v>
      </c>
      <c r="K9" s="38" t="s">
        <v>76</v>
      </c>
      <c r="L9" s="9" t="s">
        <v>77</v>
      </c>
      <c r="M9" s="43">
        <v>31</v>
      </c>
      <c r="N9" s="49"/>
      <c r="O9" s="54"/>
      <c r="P9" s="76">
        <v>46142</v>
      </c>
    </row>
    <row r="10" spans="1:16" x14ac:dyDescent="0.25">
      <c r="B10" s="8">
        <v>3310</v>
      </c>
      <c r="C10" s="11" t="s">
        <v>73</v>
      </c>
      <c r="D10" s="45">
        <v>4</v>
      </c>
      <c r="E10" s="8">
        <v>3310</v>
      </c>
      <c r="F10" s="11" t="s">
        <v>73</v>
      </c>
      <c r="G10" s="45">
        <v>4</v>
      </c>
      <c r="H10" s="38" t="s">
        <v>166</v>
      </c>
      <c r="I10" s="50">
        <v>2545057</v>
      </c>
      <c r="J10" s="50">
        <v>1157479</v>
      </c>
      <c r="K10" s="38" t="s">
        <v>76</v>
      </c>
      <c r="L10" s="9" t="s">
        <v>77</v>
      </c>
      <c r="M10" s="43">
        <v>31</v>
      </c>
      <c r="N10" s="49"/>
      <c r="O10" s="51" t="s">
        <v>183</v>
      </c>
      <c r="P10" s="76">
        <v>46142</v>
      </c>
    </row>
    <row r="11" spans="1:16" x14ac:dyDescent="0.25">
      <c r="B11" s="8">
        <v>8301</v>
      </c>
      <c r="C11" s="11" t="s">
        <v>73</v>
      </c>
      <c r="D11" s="45">
        <v>2</v>
      </c>
      <c r="E11" s="8">
        <v>8301</v>
      </c>
      <c r="F11" s="11" t="s">
        <v>73</v>
      </c>
      <c r="G11" s="45">
        <v>2</v>
      </c>
      <c r="H11" s="38" t="s">
        <v>182</v>
      </c>
      <c r="I11" s="77">
        <v>2535092</v>
      </c>
      <c r="J11" s="77">
        <v>1171620</v>
      </c>
      <c r="K11" s="38" t="s">
        <v>76</v>
      </c>
      <c r="L11" s="9" t="s">
        <v>77</v>
      </c>
      <c r="M11" s="43">
        <v>2</v>
      </c>
      <c r="N11" s="49"/>
      <c r="O11" s="54"/>
      <c r="P11" s="76">
        <v>46142</v>
      </c>
    </row>
    <row r="12" spans="1:16" x14ac:dyDescent="0.25">
      <c r="B12" s="8">
        <v>8302</v>
      </c>
      <c r="C12" s="11" t="s">
        <v>73</v>
      </c>
      <c r="D12" s="45">
        <v>2</v>
      </c>
      <c r="E12" s="8">
        <v>8302</v>
      </c>
      <c r="F12" s="11" t="s">
        <v>73</v>
      </c>
      <c r="G12" s="45">
        <v>2</v>
      </c>
      <c r="H12" s="38" t="s">
        <v>182</v>
      </c>
      <c r="I12" s="77">
        <v>2535092</v>
      </c>
      <c r="J12" s="77">
        <v>1171620</v>
      </c>
      <c r="K12" s="38" t="s">
        <v>76</v>
      </c>
      <c r="L12" s="9" t="s">
        <v>77</v>
      </c>
      <c r="M12" s="43">
        <v>2</v>
      </c>
      <c r="N12" s="49"/>
      <c r="O12" s="54"/>
      <c r="P12" s="76">
        <v>46142</v>
      </c>
    </row>
    <row r="13" spans="1:16" x14ac:dyDescent="0.25">
      <c r="B13" s="8">
        <v>8303</v>
      </c>
      <c r="C13" s="11" t="s">
        <v>73</v>
      </c>
      <c r="D13" s="45">
        <v>2</v>
      </c>
      <c r="E13" s="8">
        <v>8303</v>
      </c>
      <c r="F13" s="11" t="s">
        <v>73</v>
      </c>
      <c r="G13" s="45">
        <v>2</v>
      </c>
      <c r="H13" s="38" t="s">
        <v>182</v>
      </c>
      <c r="I13" s="77">
        <v>2535092</v>
      </c>
      <c r="J13" s="77">
        <v>1171620</v>
      </c>
      <c r="K13" s="38" t="s">
        <v>76</v>
      </c>
      <c r="L13" s="9" t="s">
        <v>77</v>
      </c>
      <c r="M13" s="43">
        <v>2</v>
      </c>
      <c r="N13" s="49"/>
      <c r="O13" s="54"/>
      <c r="P13" s="76">
        <v>46142</v>
      </c>
    </row>
    <row r="14" spans="1:16" x14ac:dyDescent="0.25">
      <c r="B14" s="8">
        <v>8304</v>
      </c>
      <c r="C14" s="11" t="s">
        <v>73</v>
      </c>
      <c r="D14" s="45">
        <v>2</v>
      </c>
      <c r="E14" s="8">
        <v>8304</v>
      </c>
      <c r="F14" s="11" t="s">
        <v>73</v>
      </c>
      <c r="G14" s="45">
        <v>2</v>
      </c>
      <c r="H14" s="38" t="s">
        <v>182</v>
      </c>
      <c r="I14" s="77">
        <v>2535092</v>
      </c>
      <c r="J14" s="77">
        <v>1171620</v>
      </c>
      <c r="K14" s="38" t="s">
        <v>76</v>
      </c>
      <c r="L14" s="9" t="s">
        <v>77</v>
      </c>
      <c r="M14" s="43">
        <v>2</v>
      </c>
      <c r="N14" s="49"/>
      <c r="O14" s="54"/>
      <c r="P14" s="76">
        <v>46142</v>
      </c>
    </row>
  </sheetData>
  <conditionalFormatting sqref="B1:B1048576">
    <cfRule type="duplicateValues" dxfId="1" priority="15" stopIfTrue="1"/>
  </conditionalFormatting>
  <conditionalFormatting sqref="E1:E14">
    <cfRule type="duplicateValues" dxfId="0" priority="1" stopIfTrue="1"/>
  </conditionalFormatting>
  <pageMargins left="0.39370078740157483" right="0.39370078740157483" top="0.39370078740157483" bottom="0.39370078740157483" header="0.51181102362204722" footer="0.51181102362204722"/>
  <pageSetup paperSize="9" scale="27" fitToHeight="2" orientation="portrait" horizontalDpi="1200" verticalDpi="12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7"/>
  <sheetViews>
    <sheetView topLeftCell="A11" workbookViewId="0">
      <selection activeCell="A6" sqref="A6"/>
    </sheetView>
  </sheetViews>
  <sheetFormatPr baseColWidth="10" defaultRowHeight="13.2" x14ac:dyDescent="0.25"/>
  <cols>
    <col min="2" max="2" width="15.109375" bestFit="1" customWidth="1"/>
  </cols>
  <sheetData>
    <row r="1" spans="1:2" x14ac:dyDescent="0.25">
      <c r="A1" s="1" t="s">
        <v>6</v>
      </c>
      <c r="B1" s="1" t="s">
        <v>7</v>
      </c>
    </row>
    <row r="2" spans="1:2" x14ac:dyDescent="0.25">
      <c r="A2" s="3" t="s">
        <v>61</v>
      </c>
      <c r="B2" t="s">
        <v>62</v>
      </c>
    </row>
    <row r="3" spans="1:2" x14ac:dyDescent="0.25">
      <c r="A3" s="3" t="s">
        <v>8</v>
      </c>
      <c r="B3" t="s">
        <v>63</v>
      </c>
    </row>
    <row r="4" spans="1:2" x14ac:dyDescent="0.25">
      <c r="A4" t="s">
        <v>60</v>
      </c>
      <c r="B4" t="s">
        <v>64</v>
      </c>
    </row>
    <row r="5" spans="1:2" s="39" customFormat="1" x14ac:dyDescent="0.25">
      <c r="A5" s="39" t="s">
        <v>104</v>
      </c>
      <c r="B5" s="39" t="s">
        <v>105</v>
      </c>
    </row>
    <row r="6" spans="1:2" x14ac:dyDescent="0.25">
      <c r="A6" t="s">
        <v>9</v>
      </c>
      <c r="B6" t="s">
        <v>10</v>
      </c>
    </row>
    <row r="7" spans="1:2" x14ac:dyDescent="0.25">
      <c r="A7" t="s">
        <v>11</v>
      </c>
      <c r="B7" t="s">
        <v>12</v>
      </c>
    </row>
    <row r="8" spans="1:2" x14ac:dyDescent="0.25">
      <c r="A8" t="s">
        <v>13</v>
      </c>
      <c r="B8" t="s">
        <v>14</v>
      </c>
    </row>
    <row r="9" spans="1:2" x14ac:dyDescent="0.25">
      <c r="A9" t="s">
        <v>15</v>
      </c>
      <c r="B9" t="s">
        <v>4</v>
      </c>
    </row>
    <row r="10" spans="1:2" x14ac:dyDescent="0.25">
      <c r="A10" s="6" t="s">
        <v>48</v>
      </c>
      <c r="B10" s="6" t="s">
        <v>49</v>
      </c>
    </row>
    <row r="11" spans="1:2" x14ac:dyDescent="0.25">
      <c r="A11" t="s">
        <v>16</v>
      </c>
      <c r="B11" t="s">
        <v>47</v>
      </c>
    </row>
    <row r="12" spans="1:2" x14ac:dyDescent="0.25">
      <c r="A12" t="s">
        <v>17</v>
      </c>
      <c r="B12" t="s">
        <v>18</v>
      </c>
    </row>
    <row r="13" spans="1:2" x14ac:dyDescent="0.25">
      <c r="A13" t="s">
        <v>54</v>
      </c>
      <c r="B13" t="s">
        <v>55</v>
      </c>
    </row>
    <row r="14" spans="1:2" x14ac:dyDescent="0.25">
      <c r="A14" s="4" t="s">
        <v>43</v>
      </c>
      <c r="B14" s="4" t="s">
        <v>44</v>
      </c>
    </row>
    <row r="15" spans="1:2" x14ac:dyDescent="0.25">
      <c r="A15" t="s">
        <v>19</v>
      </c>
      <c r="B15" t="s">
        <v>20</v>
      </c>
    </row>
    <row r="16" spans="1:2" x14ac:dyDescent="0.25">
      <c r="A16" t="s">
        <v>21</v>
      </c>
      <c r="B16" t="s">
        <v>56</v>
      </c>
    </row>
    <row r="17" spans="1:2" x14ac:dyDescent="0.25">
      <c r="A17" t="s">
        <v>3</v>
      </c>
      <c r="B17" t="s">
        <v>22</v>
      </c>
    </row>
    <row r="18" spans="1:2" x14ac:dyDescent="0.25">
      <c r="A18" t="s">
        <v>2</v>
      </c>
      <c r="B18" t="s">
        <v>23</v>
      </c>
    </row>
    <row r="19" spans="1:2" x14ac:dyDescent="0.25">
      <c r="A19" t="s">
        <v>24</v>
      </c>
      <c r="B19" t="s">
        <v>25</v>
      </c>
    </row>
    <row r="20" spans="1:2" x14ac:dyDescent="0.25">
      <c r="A20" t="s">
        <v>26</v>
      </c>
      <c r="B20" t="s">
        <v>27</v>
      </c>
    </row>
    <row r="21" spans="1:2" x14ac:dyDescent="0.25">
      <c r="A21" s="6" t="s">
        <v>51</v>
      </c>
      <c r="B21" s="6" t="s">
        <v>50</v>
      </c>
    </row>
    <row r="22" spans="1:2" x14ac:dyDescent="0.25">
      <c r="A22" t="s">
        <v>28</v>
      </c>
      <c r="B22" t="s">
        <v>52</v>
      </c>
    </row>
    <row r="23" spans="1:2" x14ac:dyDescent="0.25">
      <c r="A23" s="6" t="s">
        <v>45</v>
      </c>
      <c r="B23" s="6" t="s">
        <v>46</v>
      </c>
    </row>
    <row r="24" spans="1:2" x14ac:dyDescent="0.25">
      <c r="A24" t="s">
        <v>29</v>
      </c>
      <c r="B24" t="s">
        <v>30</v>
      </c>
    </row>
    <row r="25" spans="1:2" x14ac:dyDescent="0.25">
      <c r="A25" t="s">
        <v>31</v>
      </c>
      <c r="B25" t="s">
        <v>32</v>
      </c>
    </row>
    <row r="26" spans="1:2" x14ac:dyDescent="0.25">
      <c r="A26" t="s">
        <v>97</v>
      </c>
      <c r="B26" t="s">
        <v>33</v>
      </c>
    </row>
    <row r="27" spans="1:2" s="39" customFormat="1" x14ac:dyDescent="0.25">
      <c r="A27" s="39" t="s">
        <v>98</v>
      </c>
      <c r="B27" s="39" t="s">
        <v>100</v>
      </c>
    </row>
    <row r="28" spans="1:2" s="39" customFormat="1" x14ac:dyDescent="0.25">
      <c r="A28" s="39" t="s">
        <v>99</v>
      </c>
      <c r="B28" s="39" t="s">
        <v>101</v>
      </c>
    </row>
    <row r="29" spans="1:2" s="39" customFormat="1" x14ac:dyDescent="0.25">
      <c r="A29" s="39" t="s">
        <v>103</v>
      </c>
      <c r="B29" s="39" t="s">
        <v>102</v>
      </c>
    </row>
    <row r="30" spans="1:2" x14ac:dyDescent="0.25">
      <c r="A30" t="s">
        <v>58</v>
      </c>
      <c r="B30" t="s">
        <v>59</v>
      </c>
    </row>
    <row r="31" spans="1:2" x14ac:dyDescent="0.25">
      <c r="A31" t="s">
        <v>34</v>
      </c>
      <c r="B31" t="s">
        <v>35</v>
      </c>
    </row>
    <row r="32" spans="1:2" x14ac:dyDescent="0.25">
      <c r="A32" t="s">
        <v>96</v>
      </c>
      <c r="B32" t="s">
        <v>53</v>
      </c>
    </row>
    <row r="33" spans="1:2" x14ac:dyDescent="0.25">
      <c r="A33" t="s">
        <v>40</v>
      </c>
      <c r="B33" t="s">
        <v>41</v>
      </c>
    </row>
    <row r="34" spans="1:2" x14ac:dyDescent="0.25">
      <c r="A34" s="7" t="s">
        <v>94</v>
      </c>
      <c r="B34" s="7" t="s">
        <v>75</v>
      </c>
    </row>
    <row r="35" spans="1:2" x14ac:dyDescent="0.25">
      <c r="A35" t="s">
        <v>36</v>
      </c>
      <c r="B35" t="s">
        <v>37</v>
      </c>
    </row>
    <row r="36" spans="1:2" x14ac:dyDescent="0.25">
      <c r="A36" t="s">
        <v>95</v>
      </c>
      <c r="B36" t="s">
        <v>57</v>
      </c>
    </row>
    <row r="37" spans="1:2" x14ac:dyDescent="0.25">
      <c r="A37" t="s">
        <v>38</v>
      </c>
      <c r="B37" t="s">
        <v>39</v>
      </c>
    </row>
  </sheetData>
  <phoneticPr fontId="4" type="noConversion"/>
  <pageMargins left="0.78740157499999996" right="0.78740157499999996" top="0.984251969" bottom="0.984251969" header="0.4921259845" footer="0.492125984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91A8C-92FF-47EE-9033-25B5855680BB}">
  <dimension ref="A1:C20"/>
  <sheetViews>
    <sheetView workbookViewId="0">
      <selection activeCell="C2" sqref="C2"/>
    </sheetView>
  </sheetViews>
  <sheetFormatPr baseColWidth="10" defaultRowHeight="13.2" x14ac:dyDescent="0.25"/>
  <cols>
    <col min="1" max="1" width="20" style="48" customWidth="1"/>
    <col min="2" max="2" width="31.88671875" style="48" bestFit="1" customWidth="1"/>
    <col min="3" max="3" width="29.33203125" style="48" bestFit="1" customWidth="1"/>
    <col min="4" max="16384" width="11.5546875" style="48"/>
  </cols>
  <sheetData>
    <row r="1" spans="1:3" x14ac:dyDescent="0.25">
      <c r="A1" s="48" t="s">
        <v>42</v>
      </c>
      <c r="B1" s="48" t="s">
        <v>110</v>
      </c>
      <c r="C1" s="48" t="s">
        <v>139</v>
      </c>
    </row>
    <row r="2" spans="1:3" x14ac:dyDescent="0.25">
      <c r="A2" s="70">
        <v>46099</v>
      </c>
      <c r="B2" s="74" t="s">
        <v>142</v>
      </c>
      <c r="C2" s="74" t="s">
        <v>141</v>
      </c>
    </row>
    <row r="4" spans="1:3" x14ac:dyDescent="0.25">
      <c r="B4" s="3" t="s">
        <v>137</v>
      </c>
    </row>
    <row r="5" spans="1:3" x14ac:dyDescent="0.25">
      <c r="B5" s="3" t="s">
        <v>120</v>
      </c>
    </row>
    <row r="7" spans="1:3" x14ac:dyDescent="0.25">
      <c r="B7" s="71" t="s">
        <v>121</v>
      </c>
      <c r="C7" s="71" t="s">
        <v>122</v>
      </c>
    </row>
    <row r="8" spans="1:3" x14ac:dyDescent="0.25">
      <c r="B8" s="71" t="s">
        <v>123</v>
      </c>
      <c r="C8" s="72" t="s">
        <v>124</v>
      </c>
    </row>
    <row r="9" spans="1:3" x14ac:dyDescent="0.25">
      <c r="B9" s="71" t="s">
        <v>125</v>
      </c>
      <c r="C9" s="72" t="s">
        <v>126</v>
      </c>
    </row>
    <row r="10" spans="1:3" x14ac:dyDescent="0.25">
      <c r="B10" s="72"/>
      <c r="C10" s="72" t="s">
        <v>127</v>
      </c>
    </row>
    <row r="11" spans="1:3" x14ac:dyDescent="0.25">
      <c r="B11" s="71" t="s">
        <v>128</v>
      </c>
      <c r="C11" s="72" t="s">
        <v>129</v>
      </c>
    </row>
    <row r="12" spans="1:3" x14ac:dyDescent="0.25">
      <c r="B12" s="71" t="s">
        <v>130</v>
      </c>
      <c r="C12" s="72" t="s">
        <v>131</v>
      </c>
    </row>
    <row r="13" spans="1:3" x14ac:dyDescent="0.25">
      <c r="B13" s="71" t="s">
        <v>132</v>
      </c>
      <c r="C13" s="72" t="s">
        <v>133</v>
      </c>
    </row>
    <row r="14" spans="1:3" x14ac:dyDescent="0.25">
      <c r="B14" s="72" t="s">
        <v>134</v>
      </c>
      <c r="C14" s="72" t="s">
        <v>135</v>
      </c>
    </row>
    <row r="15" spans="1:3" x14ac:dyDescent="0.25">
      <c r="B15" s="72"/>
      <c r="C15" s="71" t="s">
        <v>136</v>
      </c>
    </row>
    <row r="16" spans="1:3" x14ac:dyDescent="0.25">
      <c r="B16" s="86"/>
      <c r="C16" s="86"/>
    </row>
    <row r="18" spans="2:2" x14ac:dyDescent="0.25">
      <c r="B18" s="48" t="s">
        <v>138</v>
      </c>
    </row>
    <row r="20" spans="2:2" x14ac:dyDescent="0.25">
      <c r="B20"/>
    </row>
  </sheetData>
  <mergeCells count="1">
    <mergeCell ref="B16:C16"/>
  </mergeCells>
  <hyperlinks>
    <hyperlink ref="B7" r:id="rId1" display="https://www.swisstopo.admin.ch/fr/connaissances-faits/mensuration-geodesie/cadres-de-reference/local/mn95.html" xr:uid="{866A929D-EBB0-467A-BB63-4323BDC1203E}"/>
    <hyperlink ref="C7" r:id="rId2" display="https://map.geo.admin.ch/?lang=fr&amp;topic=ech&amp;bgLayer=ch.swisstopo.pixelkarte-grau&amp;E=2541660&amp;N=1168820&amp;zoom=3&amp;layers=KML%7C%7Chttps:%2F%2Fpublic.geo.admin.ch%2Fapi%2Fkml%2Ffiles%2FP2vc2f5vSyKk7KCuhczNGw" xr:uid="{1A92CAFB-8B9C-47A5-9AD8-E9CEEB115326}"/>
    <hyperlink ref="B8" r:id="rId3" display="https://www.swisstopo.admin.ch/fr/connaissances-faits/mensuration-geodesie/cadres-de-reference/local/mn03.html" xr:uid="{7F4849C1-0B9B-42AD-A2AC-7633BB7FE745}"/>
    <hyperlink ref="B9" r:id="rId4" display="https://epsg.io/4326" xr:uid="{E966A7E9-6687-43BB-AB37-C172A770FFA8}"/>
    <hyperlink ref="B11" r:id="rId5" display="https://epsg.io/32632" xr:uid="{82B816A2-9FF4-4504-BE45-264F51852B2D}"/>
    <hyperlink ref="B12" r:id="rId6" location="ZZ26" display="http://earth-info.nga.mil/GandG/publications/tm8358.1/tr83581b.html - ZZ26" xr:uid="{324A7F7D-E877-461F-A23A-496BDF0C8AF9}"/>
    <hyperlink ref="B13" r:id="rId7" display="http://what3words.com/" xr:uid="{2709EAEC-AAC6-4727-9AE1-F4A599A7BB27}"/>
    <hyperlink ref="C15" r:id="rId8" display="https://map.geo.admin.ch/?lang=fr&amp;topic=ech&amp;bgLayer=ch.swisstopo.pixelkarte-grau&amp;E=2541660&amp;N=1168820&amp;zoom=3&amp;layers=KML%7C%7Chttps:%2F%2Fpublic.geo.admin.ch%2Fapi%2Fkml%2Ffiles%2FP2vc2f5vSyKk7KCuhczNGw&amp;crosshair=marker" xr:uid="{542BEAE7-A6E3-423F-89DA-9F6C6D58F38B}"/>
  </hyperlinks>
  <pageMargins left="0.78740157499999996" right="0.78740157499999996" top="0.984251969" bottom="0.984251969" header="0.4921259845" footer="0.4921259845"/>
  <pageSetup paperSize="9" orientation="portrait" r:id="rId9"/>
  <headerFooter alignWithMargins="0"/>
  <drawing r:id="rId1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2"/>
  <sheetViews>
    <sheetView workbookViewId="0">
      <selection activeCell="C2" sqref="C2"/>
    </sheetView>
  </sheetViews>
  <sheetFormatPr baseColWidth="10" defaultRowHeight="13.2" x14ac:dyDescent="0.25"/>
  <cols>
    <col min="1" max="1" width="13.44140625" bestFit="1" customWidth="1"/>
    <col min="2" max="2" width="13.6640625" bestFit="1" customWidth="1"/>
  </cols>
  <sheetData>
    <row r="1" spans="1:3" x14ac:dyDescent="0.25">
      <c r="A1" t="e">
        <f>#REF!</f>
        <v>#REF!</v>
      </c>
      <c r="B1" t="e">
        <f>#REF!</f>
        <v>#REF!</v>
      </c>
      <c r="C1" t="e">
        <f>#REF!</f>
        <v>#REF!</v>
      </c>
    </row>
    <row r="2" spans="1:3" x14ac:dyDescent="0.25">
      <c r="A2" t="e">
        <f>#REF!</f>
        <v>#REF!</v>
      </c>
      <c r="B2" t="e">
        <f>#REF!</f>
        <v>#REF!</v>
      </c>
      <c r="C2" t="e">
        <f>#REF!</f>
        <v>#REF!</v>
      </c>
    </row>
  </sheetData>
  <phoneticPr fontId="4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Plans</vt:lpstr>
      <vt:lpstr>formulaire d'offres</vt:lpstr>
      <vt:lpstr>Liste de cubage</vt:lpstr>
      <vt:lpstr>Lots</vt:lpstr>
      <vt:lpstr>Abreviation essences</vt:lpstr>
      <vt:lpstr>DateVente (3)</vt:lpstr>
      <vt:lpstr>export geonis</vt:lpstr>
      <vt:lpstr>'Liste de cubage'!Impression_des_titres</vt:lpstr>
    </vt:vector>
  </TitlesOfParts>
  <Company>Etat de Vaud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zffdpd</dc:creator>
  <cp:lastModifiedBy>PySylve</cp:lastModifiedBy>
  <cp:lastPrinted>2024-02-26T09:07:37Z</cp:lastPrinted>
  <dcterms:created xsi:type="dcterms:W3CDTF">2007-01-18T12:39:12Z</dcterms:created>
  <dcterms:modified xsi:type="dcterms:W3CDTF">2026-03-03T13:27:43Z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